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10" windowWidth="22995" windowHeight="9465" activeTab="5"/>
  </bookViews>
  <sheets>
    <sheet name="Mun-RD" sheetId="2" r:id="rId1"/>
    <sheet name="Dev-RD" sheetId="5" r:id="rId2"/>
    <sheet name="Dev-Mun" sheetId="6" r:id="rId3"/>
    <sheet name="Mun Name Sort" sheetId="8" r:id="rId4"/>
    <sheet name="Mun Size Sort" sheetId="9" r:id="rId5"/>
    <sheet name="Homeless Per 1000 Resident" sheetId="10" r:id="rId6"/>
  </sheets>
  <calcPr calcId="145621"/>
</workbook>
</file>

<file path=xl/calcChain.xml><?xml version="1.0" encoding="utf-8"?>
<calcChain xmlns="http://schemas.openxmlformats.org/spreadsheetml/2006/main">
  <c r="K252" i="2" l="1"/>
  <c r="L60" i="10"/>
  <c r="L59" i="10"/>
  <c r="L58" i="10"/>
  <c r="Z47" i="10"/>
  <c r="Z46" i="10"/>
  <c r="Z45" i="10"/>
  <c r="Z44" i="10"/>
  <c r="Z43" i="10"/>
  <c r="Z42" i="10"/>
  <c r="Z41" i="10"/>
  <c r="Z40" i="10"/>
  <c r="Z39" i="10"/>
  <c r="Z38" i="10"/>
  <c r="Z37" i="10"/>
  <c r="Z36" i="10"/>
  <c r="Z35" i="10"/>
  <c r="Z34" i="10"/>
  <c r="Z33" i="10"/>
  <c r="Z32" i="10"/>
  <c r="Z31" i="10"/>
  <c r="Z30" i="10"/>
  <c r="Z29" i="10"/>
  <c r="Z27" i="10"/>
  <c r="Z26" i="10"/>
  <c r="Z23" i="10"/>
  <c r="Z22" i="10"/>
  <c r="Z21" i="10"/>
  <c r="Z20" i="10"/>
  <c r="Z19" i="10"/>
  <c r="Z18" i="10"/>
  <c r="Z16" i="10"/>
  <c r="Z15" i="10"/>
  <c r="Z14" i="10"/>
  <c r="Z13" i="10"/>
  <c r="Z12" i="10"/>
  <c r="Z11" i="10"/>
  <c r="Z10" i="10"/>
  <c r="Z9" i="10"/>
  <c r="Z8" i="10"/>
  <c r="Z7" i="10"/>
  <c r="Z6" i="10"/>
  <c r="Z5" i="10"/>
  <c r="Z4" i="10"/>
  <c r="Z3" i="10"/>
  <c r="Z2" i="10"/>
  <c r="W51" i="10"/>
  <c r="W54" i="10"/>
  <c r="W53" i="10"/>
  <c r="W55" i="10"/>
  <c r="W49" i="10" l="1"/>
  <c r="W47" i="10"/>
  <c r="W46" i="10"/>
  <c r="W45" i="10"/>
  <c r="W44" i="10"/>
  <c r="W43" i="10"/>
  <c r="W42" i="10"/>
  <c r="W41" i="10"/>
  <c r="W40" i="10"/>
  <c r="W39" i="10"/>
  <c r="W38" i="10"/>
  <c r="W37" i="10"/>
  <c r="W36" i="10"/>
  <c r="W35" i="10"/>
  <c r="W34" i="10"/>
  <c r="W33" i="10"/>
  <c r="W32" i="10"/>
  <c r="W31" i="10"/>
  <c r="W30" i="10"/>
  <c r="W29" i="10"/>
  <c r="W23" i="10"/>
  <c r="W16" i="10"/>
  <c r="W27" i="10"/>
  <c r="W26" i="10"/>
  <c r="W22" i="10"/>
  <c r="W21" i="10"/>
  <c r="W20" i="10"/>
  <c r="W19" i="10"/>
  <c r="W18" i="10"/>
  <c r="W15" i="10"/>
  <c r="W14" i="10"/>
  <c r="W13" i="10"/>
  <c r="W12" i="10"/>
  <c r="W11" i="10"/>
  <c r="W10" i="10"/>
  <c r="W9" i="10"/>
  <c r="W8" i="10"/>
  <c r="W7" i="10"/>
  <c r="W6" i="10"/>
  <c r="W5" i="10"/>
  <c r="W4" i="10"/>
  <c r="W3" i="10"/>
  <c r="W2" i="10"/>
  <c r="Q170" i="8" l="1"/>
  <c r="Q169" i="8"/>
  <c r="Q168" i="8"/>
  <c r="Q167" i="8"/>
  <c r="Q166" i="8"/>
  <c r="Q165" i="8"/>
  <c r="Q164" i="8"/>
  <c r="Q163" i="8"/>
  <c r="Q162" i="8"/>
  <c r="Q161" i="8"/>
  <c r="Q160" i="8"/>
  <c r="Q159" i="8"/>
  <c r="Q158" i="8"/>
  <c r="Q157" i="8"/>
  <c r="Q156" i="8"/>
  <c r="Q155" i="8"/>
  <c r="Q154" i="8"/>
  <c r="Q153" i="8"/>
  <c r="Q152" i="8"/>
  <c r="Q151" i="8"/>
  <c r="Q150" i="8"/>
  <c r="Q149" i="8"/>
  <c r="Q148" i="8"/>
  <c r="Q147" i="8"/>
  <c r="Q146" i="8"/>
  <c r="Q145" i="8"/>
  <c r="Q144" i="8"/>
  <c r="Q143" i="8"/>
  <c r="Q142" i="8"/>
  <c r="Q141" i="8"/>
  <c r="Q140" i="8"/>
  <c r="Q139" i="8"/>
  <c r="Q138" i="8"/>
  <c r="Q137" i="8"/>
  <c r="Q136" i="8"/>
  <c r="Q135" i="8"/>
  <c r="Q134" i="8"/>
  <c r="Q133" i="8"/>
  <c r="Q132" i="8"/>
  <c r="Q131" i="8"/>
  <c r="Q130" i="8"/>
  <c r="Q129" i="8"/>
  <c r="Q128" i="8"/>
  <c r="Q127" i="8"/>
  <c r="Q126" i="8"/>
  <c r="Q125" i="8"/>
  <c r="Q124" i="8"/>
  <c r="Q123" i="8"/>
  <c r="Q122" i="8"/>
  <c r="Q121" i="8"/>
  <c r="Q120" i="8"/>
  <c r="Q119" i="8"/>
  <c r="Q118" i="8"/>
  <c r="Q117" i="8"/>
  <c r="Q116" i="8"/>
  <c r="Q115" i="8"/>
  <c r="Q114" i="8"/>
  <c r="Q113" i="8"/>
  <c r="Q112" i="8"/>
  <c r="Q111" i="8"/>
  <c r="Q110" i="8"/>
  <c r="Q109" i="8"/>
  <c r="Q108" i="8"/>
  <c r="Q107" i="8"/>
  <c r="Q106" i="8"/>
  <c r="Q105" i="8"/>
  <c r="Q104" i="8"/>
  <c r="Q103" i="8"/>
  <c r="Q102" i="8"/>
  <c r="Q101" i="8"/>
  <c r="Q100" i="8"/>
  <c r="Q99" i="8"/>
  <c r="Q98" i="8"/>
  <c r="Q97" i="8"/>
  <c r="Q96" i="8"/>
  <c r="Q95" i="8"/>
  <c r="Q94" i="8"/>
  <c r="Q93" i="8"/>
  <c r="Q92" i="8"/>
  <c r="Q91" i="8"/>
  <c r="Q90" i="8"/>
  <c r="Q89" i="8"/>
  <c r="Q88" i="8"/>
  <c r="Q87" i="8"/>
  <c r="Q86" i="8"/>
  <c r="Q85" i="8"/>
  <c r="Q84" i="8"/>
  <c r="Q83" i="8"/>
  <c r="Q82" i="8"/>
  <c r="Q81" i="8"/>
  <c r="Q80" i="8"/>
  <c r="Q79" i="8"/>
  <c r="Q78" i="8"/>
  <c r="Q77" i="8"/>
  <c r="Q76" i="8"/>
  <c r="Q75" i="8"/>
  <c r="Q74" i="8"/>
  <c r="Q73" i="8"/>
  <c r="Q72" i="8"/>
  <c r="Q71" i="8"/>
  <c r="Q70" i="8"/>
  <c r="Q69" i="8"/>
  <c r="Q68" i="8"/>
  <c r="Q67" i="8"/>
  <c r="Q66" i="8"/>
  <c r="Q65" i="8"/>
  <c r="Q64" i="8"/>
  <c r="Q63" i="8"/>
  <c r="Q62" i="8"/>
  <c r="Q61" i="8"/>
  <c r="Q60" i="8"/>
  <c r="Q59" i="8"/>
  <c r="Q58" i="8"/>
  <c r="Q57" i="8"/>
  <c r="Q56" i="8"/>
  <c r="Q55" i="8"/>
  <c r="Q54" i="8"/>
  <c r="Q53" i="8"/>
  <c r="Q52" i="8"/>
  <c r="Q51" i="8"/>
  <c r="Q50" i="8"/>
  <c r="Q49" i="8"/>
  <c r="Q48" i="8"/>
  <c r="Q47" i="8"/>
  <c r="Q46" i="8"/>
  <c r="Q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P170" i="8"/>
  <c r="O170" i="8"/>
  <c r="N170" i="8"/>
  <c r="M170" i="8"/>
  <c r="L170" i="8"/>
  <c r="K170" i="8"/>
  <c r="P168" i="8"/>
  <c r="N168" i="8"/>
  <c r="L168" i="8"/>
  <c r="P167" i="8"/>
  <c r="O167" i="8"/>
  <c r="N167" i="8"/>
  <c r="M167" i="8"/>
  <c r="L167" i="8"/>
  <c r="K167" i="8"/>
  <c r="P166" i="8"/>
  <c r="O166" i="8"/>
  <c r="N166" i="8"/>
  <c r="M166" i="8"/>
  <c r="L166" i="8"/>
  <c r="K166" i="8"/>
  <c r="P165" i="8"/>
  <c r="O165" i="8"/>
  <c r="N165" i="8"/>
  <c r="M165" i="8"/>
  <c r="L165" i="8"/>
  <c r="K165" i="8"/>
  <c r="P164" i="8"/>
  <c r="O164" i="8"/>
  <c r="N164" i="8"/>
  <c r="M164" i="8"/>
  <c r="L164" i="8"/>
  <c r="K164" i="8"/>
  <c r="P163" i="8"/>
  <c r="O163" i="8"/>
  <c r="N163" i="8"/>
  <c r="M163" i="8"/>
  <c r="L163" i="8"/>
  <c r="K163" i="8"/>
  <c r="P162" i="8"/>
  <c r="O162" i="8"/>
  <c r="N162" i="8"/>
  <c r="M162" i="8"/>
  <c r="L162" i="8"/>
  <c r="K162" i="8"/>
  <c r="P161" i="8"/>
  <c r="O161" i="8"/>
  <c r="N161" i="8"/>
  <c r="M161" i="8"/>
  <c r="L161" i="8"/>
  <c r="K161" i="8"/>
  <c r="P160" i="8"/>
  <c r="O160" i="8"/>
  <c r="N160" i="8"/>
  <c r="M160" i="8"/>
  <c r="L160" i="8"/>
  <c r="K160" i="8"/>
  <c r="P159" i="8"/>
  <c r="O159" i="8"/>
  <c r="N159" i="8"/>
  <c r="M159" i="8"/>
  <c r="L159" i="8"/>
  <c r="K159" i="8"/>
  <c r="P158" i="8"/>
  <c r="O158" i="8"/>
  <c r="N158" i="8"/>
  <c r="M158" i="8"/>
  <c r="L158" i="8"/>
  <c r="K158" i="8"/>
  <c r="P157" i="8"/>
  <c r="O157" i="8"/>
  <c r="N157" i="8"/>
  <c r="M157" i="8"/>
  <c r="L157" i="8"/>
  <c r="K157" i="8"/>
  <c r="P156" i="8"/>
  <c r="O156" i="8"/>
  <c r="N156" i="8"/>
  <c r="M156" i="8"/>
  <c r="L156" i="8"/>
  <c r="K156" i="8"/>
  <c r="P155" i="8"/>
  <c r="O155" i="8"/>
  <c r="N155" i="8"/>
  <c r="M155" i="8"/>
  <c r="L155" i="8"/>
  <c r="K155" i="8"/>
  <c r="P154" i="8"/>
  <c r="O154" i="8"/>
  <c r="N154" i="8"/>
  <c r="M154" i="8"/>
  <c r="L154" i="8"/>
  <c r="K154" i="8"/>
  <c r="P153" i="8"/>
  <c r="O153" i="8"/>
  <c r="N153" i="8"/>
  <c r="M153" i="8"/>
  <c r="L153" i="8"/>
  <c r="K153" i="8"/>
  <c r="P152" i="8"/>
  <c r="O152" i="8"/>
  <c r="N152" i="8"/>
  <c r="M152" i="8"/>
  <c r="L152" i="8"/>
  <c r="K152" i="8"/>
  <c r="P151" i="8"/>
  <c r="O151" i="8"/>
  <c r="N151" i="8"/>
  <c r="M151" i="8"/>
  <c r="L151" i="8"/>
  <c r="K151" i="8"/>
  <c r="P150" i="8"/>
  <c r="O150" i="8"/>
  <c r="N150" i="8"/>
  <c r="M150" i="8"/>
  <c r="L150" i="8"/>
  <c r="K150" i="8"/>
  <c r="P149" i="8"/>
  <c r="O149" i="8"/>
  <c r="N149" i="8"/>
  <c r="M149" i="8"/>
  <c r="L149" i="8"/>
  <c r="K149" i="8"/>
  <c r="P148" i="8"/>
  <c r="O148" i="8"/>
  <c r="N148" i="8"/>
  <c r="M148" i="8"/>
  <c r="L148" i="8"/>
  <c r="K148" i="8"/>
  <c r="P147" i="8"/>
  <c r="O147" i="8"/>
  <c r="N147" i="8"/>
  <c r="M147" i="8"/>
  <c r="L147" i="8"/>
  <c r="K147" i="8"/>
  <c r="P146" i="8"/>
  <c r="O146" i="8"/>
  <c r="N146" i="8"/>
  <c r="M146" i="8"/>
  <c r="L146" i="8"/>
  <c r="K146" i="8"/>
  <c r="P145" i="8"/>
  <c r="O145" i="8"/>
  <c r="N145" i="8"/>
  <c r="M145" i="8"/>
  <c r="L145" i="8"/>
  <c r="K145" i="8"/>
  <c r="P144" i="8"/>
  <c r="O144" i="8"/>
  <c r="N144" i="8"/>
  <c r="M144" i="8"/>
  <c r="L144" i="8"/>
  <c r="K144" i="8"/>
  <c r="P143" i="8"/>
  <c r="O143" i="8"/>
  <c r="N143" i="8"/>
  <c r="M143" i="8"/>
  <c r="L143" i="8"/>
  <c r="K143" i="8"/>
  <c r="P142" i="8"/>
  <c r="O142" i="8"/>
  <c r="N142" i="8"/>
  <c r="M142" i="8"/>
  <c r="L142" i="8"/>
  <c r="K142" i="8"/>
  <c r="P141" i="8"/>
  <c r="O141" i="8"/>
  <c r="N141" i="8"/>
  <c r="M141" i="8"/>
  <c r="L141" i="8"/>
  <c r="K141" i="8"/>
  <c r="P140" i="8"/>
  <c r="O140" i="8"/>
  <c r="N140" i="8"/>
  <c r="M140" i="8"/>
  <c r="L140" i="8"/>
  <c r="K140" i="8"/>
  <c r="P139" i="8"/>
  <c r="O139" i="8"/>
  <c r="N139" i="8"/>
  <c r="M139" i="8"/>
  <c r="L139" i="8"/>
  <c r="K139" i="8"/>
  <c r="P138" i="8"/>
  <c r="O138" i="8"/>
  <c r="N138" i="8"/>
  <c r="M138" i="8"/>
  <c r="L138" i="8"/>
  <c r="K138" i="8"/>
  <c r="P137" i="8"/>
  <c r="O137" i="8"/>
  <c r="N137" i="8"/>
  <c r="M137" i="8"/>
  <c r="L137" i="8"/>
  <c r="K137" i="8"/>
  <c r="P136" i="8"/>
  <c r="O136" i="8"/>
  <c r="N136" i="8"/>
  <c r="M136" i="8"/>
  <c r="L136" i="8"/>
  <c r="K136" i="8"/>
  <c r="P135" i="8"/>
  <c r="O135" i="8"/>
  <c r="N135" i="8"/>
  <c r="M135" i="8"/>
  <c r="L135" i="8"/>
  <c r="K135" i="8"/>
  <c r="P134" i="8"/>
  <c r="O134" i="8"/>
  <c r="N134" i="8"/>
  <c r="M134" i="8"/>
  <c r="L134" i="8"/>
  <c r="K134" i="8"/>
  <c r="P133" i="8"/>
  <c r="O133" i="8"/>
  <c r="N133" i="8"/>
  <c r="M133" i="8"/>
  <c r="L133" i="8"/>
  <c r="K133" i="8"/>
  <c r="P132" i="8"/>
  <c r="O132" i="8"/>
  <c r="N132" i="8"/>
  <c r="M132" i="8"/>
  <c r="L132" i="8"/>
  <c r="K132" i="8"/>
  <c r="P131" i="8"/>
  <c r="O131" i="8"/>
  <c r="N131" i="8"/>
  <c r="M131" i="8"/>
  <c r="L131" i="8"/>
  <c r="K131" i="8"/>
  <c r="P130" i="8"/>
  <c r="O130" i="8"/>
  <c r="N130" i="8"/>
  <c r="M130" i="8"/>
  <c r="L130" i="8"/>
  <c r="K130" i="8"/>
  <c r="P129" i="8"/>
  <c r="O129" i="8"/>
  <c r="N129" i="8"/>
  <c r="M129" i="8"/>
  <c r="L129" i="8"/>
  <c r="K129" i="8"/>
  <c r="P128" i="8"/>
  <c r="O128" i="8"/>
  <c r="N128" i="8"/>
  <c r="M128" i="8"/>
  <c r="L128" i="8"/>
  <c r="K128" i="8"/>
  <c r="P127" i="8"/>
  <c r="O127" i="8"/>
  <c r="N127" i="8"/>
  <c r="M127" i="8"/>
  <c r="L127" i="8"/>
  <c r="K127" i="8"/>
  <c r="P126" i="8"/>
  <c r="O126" i="8"/>
  <c r="N126" i="8"/>
  <c r="M126" i="8"/>
  <c r="L126" i="8"/>
  <c r="K126" i="8"/>
  <c r="P125" i="8"/>
  <c r="O125" i="8"/>
  <c r="N125" i="8"/>
  <c r="M125" i="8"/>
  <c r="L125" i="8"/>
  <c r="K125" i="8"/>
  <c r="P124" i="8"/>
  <c r="O124" i="8"/>
  <c r="N124" i="8"/>
  <c r="M124" i="8"/>
  <c r="L124" i="8"/>
  <c r="K124" i="8"/>
  <c r="P123" i="8"/>
  <c r="O123" i="8"/>
  <c r="N123" i="8"/>
  <c r="M123" i="8"/>
  <c r="L123" i="8"/>
  <c r="K123" i="8"/>
  <c r="P122" i="8"/>
  <c r="O122" i="8"/>
  <c r="N122" i="8"/>
  <c r="M122" i="8"/>
  <c r="L122" i="8"/>
  <c r="K122" i="8"/>
  <c r="P121" i="8"/>
  <c r="O121" i="8"/>
  <c r="N121" i="8"/>
  <c r="M121" i="8"/>
  <c r="L121" i="8"/>
  <c r="K121" i="8"/>
  <c r="P120" i="8"/>
  <c r="O120" i="8"/>
  <c r="N120" i="8"/>
  <c r="M120" i="8"/>
  <c r="L120" i="8"/>
  <c r="K120" i="8"/>
  <c r="P119" i="8"/>
  <c r="O119" i="8"/>
  <c r="N119" i="8"/>
  <c r="M119" i="8"/>
  <c r="L119" i="8"/>
  <c r="K119" i="8"/>
  <c r="P118" i="8"/>
  <c r="O118" i="8"/>
  <c r="N118" i="8"/>
  <c r="M118" i="8"/>
  <c r="L118" i="8"/>
  <c r="K118" i="8"/>
  <c r="P117" i="8"/>
  <c r="O117" i="8"/>
  <c r="N117" i="8"/>
  <c r="M117" i="8"/>
  <c r="L117" i="8"/>
  <c r="K117" i="8"/>
  <c r="P116" i="8"/>
  <c r="O116" i="8"/>
  <c r="N116" i="8"/>
  <c r="M116" i="8"/>
  <c r="L116" i="8"/>
  <c r="K116" i="8"/>
  <c r="P115" i="8"/>
  <c r="O115" i="8"/>
  <c r="N115" i="8"/>
  <c r="M115" i="8"/>
  <c r="L115" i="8"/>
  <c r="K115" i="8"/>
  <c r="P114" i="8"/>
  <c r="O114" i="8"/>
  <c r="N114" i="8"/>
  <c r="M114" i="8"/>
  <c r="L114" i="8"/>
  <c r="K114" i="8"/>
  <c r="P113" i="8"/>
  <c r="O113" i="8"/>
  <c r="N113" i="8"/>
  <c r="M113" i="8"/>
  <c r="L113" i="8"/>
  <c r="K113" i="8"/>
  <c r="P112" i="8"/>
  <c r="O112" i="8"/>
  <c r="N112" i="8"/>
  <c r="M112" i="8"/>
  <c r="L112" i="8"/>
  <c r="K112" i="8"/>
  <c r="P111" i="8"/>
  <c r="O111" i="8"/>
  <c r="N111" i="8"/>
  <c r="M111" i="8"/>
  <c r="L111" i="8"/>
  <c r="K111" i="8"/>
  <c r="P110" i="8"/>
  <c r="O110" i="8"/>
  <c r="N110" i="8"/>
  <c r="M110" i="8"/>
  <c r="L110" i="8"/>
  <c r="K110" i="8"/>
  <c r="P109" i="8"/>
  <c r="O109" i="8"/>
  <c r="N109" i="8"/>
  <c r="M109" i="8"/>
  <c r="L109" i="8"/>
  <c r="K109" i="8"/>
  <c r="P108" i="8"/>
  <c r="O108" i="8"/>
  <c r="N108" i="8"/>
  <c r="M108" i="8"/>
  <c r="L108" i="8"/>
  <c r="K108" i="8"/>
  <c r="P107" i="8"/>
  <c r="O107" i="8"/>
  <c r="N107" i="8"/>
  <c r="M107" i="8"/>
  <c r="L107" i="8"/>
  <c r="K107" i="8"/>
  <c r="P106" i="8"/>
  <c r="O106" i="8"/>
  <c r="N106" i="8"/>
  <c r="M106" i="8"/>
  <c r="L106" i="8"/>
  <c r="K106" i="8"/>
  <c r="P105" i="8"/>
  <c r="O105" i="8"/>
  <c r="N105" i="8"/>
  <c r="M105" i="8"/>
  <c r="L105" i="8"/>
  <c r="K105" i="8"/>
  <c r="P104" i="8"/>
  <c r="O104" i="8"/>
  <c r="N104" i="8"/>
  <c r="M104" i="8"/>
  <c r="L104" i="8"/>
  <c r="K104" i="8"/>
  <c r="P103" i="8"/>
  <c r="O103" i="8"/>
  <c r="N103" i="8"/>
  <c r="M103" i="8"/>
  <c r="L103" i="8"/>
  <c r="K103" i="8"/>
  <c r="P102" i="8"/>
  <c r="O102" i="8"/>
  <c r="N102" i="8"/>
  <c r="M102" i="8"/>
  <c r="L102" i="8"/>
  <c r="K102" i="8"/>
  <c r="P101" i="8"/>
  <c r="O101" i="8"/>
  <c r="N101" i="8"/>
  <c r="M101" i="8"/>
  <c r="L101" i="8"/>
  <c r="K101" i="8"/>
  <c r="P100" i="8"/>
  <c r="O100" i="8"/>
  <c r="N100" i="8"/>
  <c r="M100" i="8"/>
  <c r="L100" i="8"/>
  <c r="K100" i="8"/>
  <c r="P99" i="8"/>
  <c r="O99" i="8"/>
  <c r="N99" i="8"/>
  <c r="M99" i="8"/>
  <c r="L99" i="8"/>
  <c r="K99" i="8"/>
  <c r="P98" i="8"/>
  <c r="O98" i="8"/>
  <c r="N98" i="8"/>
  <c r="M98" i="8"/>
  <c r="L98" i="8"/>
  <c r="K98" i="8"/>
  <c r="P97" i="8"/>
  <c r="O97" i="8"/>
  <c r="N97" i="8"/>
  <c r="M97" i="8"/>
  <c r="L97" i="8"/>
  <c r="K97" i="8"/>
  <c r="P96" i="8"/>
  <c r="O96" i="8"/>
  <c r="N96" i="8"/>
  <c r="M96" i="8"/>
  <c r="L96" i="8"/>
  <c r="K96" i="8"/>
  <c r="P95" i="8"/>
  <c r="O95" i="8"/>
  <c r="N95" i="8"/>
  <c r="M95" i="8"/>
  <c r="L95" i="8"/>
  <c r="K95" i="8"/>
  <c r="P94" i="8"/>
  <c r="O94" i="8"/>
  <c r="N94" i="8"/>
  <c r="M94" i="8"/>
  <c r="L94" i="8"/>
  <c r="K94" i="8"/>
  <c r="P93" i="8"/>
  <c r="O93" i="8"/>
  <c r="N93" i="8"/>
  <c r="M93" i="8"/>
  <c r="L93" i="8"/>
  <c r="K93" i="8"/>
  <c r="P92" i="8"/>
  <c r="O92" i="8"/>
  <c r="N92" i="8"/>
  <c r="M92" i="8"/>
  <c r="L92" i="8"/>
  <c r="K92" i="8"/>
  <c r="P91" i="8"/>
  <c r="O91" i="8"/>
  <c r="N91" i="8"/>
  <c r="M91" i="8"/>
  <c r="L91" i="8"/>
  <c r="K91" i="8"/>
  <c r="P90" i="8"/>
  <c r="O90" i="8"/>
  <c r="N90" i="8"/>
  <c r="M90" i="8"/>
  <c r="L90" i="8"/>
  <c r="K90" i="8"/>
  <c r="P89" i="8"/>
  <c r="O89" i="8"/>
  <c r="N89" i="8"/>
  <c r="M89" i="8"/>
  <c r="L89" i="8"/>
  <c r="K89" i="8"/>
  <c r="P88" i="8"/>
  <c r="O88" i="8"/>
  <c r="N88" i="8"/>
  <c r="M88" i="8"/>
  <c r="L88" i="8"/>
  <c r="K88" i="8"/>
  <c r="P87" i="8"/>
  <c r="O87" i="8"/>
  <c r="N87" i="8"/>
  <c r="M87" i="8"/>
  <c r="L87" i="8"/>
  <c r="K87" i="8"/>
  <c r="P86" i="8"/>
  <c r="O86" i="8"/>
  <c r="N86" i="8"/>
  <c r="M86" i="8"/>
  <c r="L86" i="8"/>
  <c r="K86" i="8"/>
  <c r="P85" i="8"/>
  <c r="O85" i="8"/>
  <c r="N85" i="8"/>
  <c r="M85" i="8"/>
  <c r="L85" i="8"/>
  <c r="K85" i="8"/>
  <c r="P84" i="8"/>
  <c r="O84" i="8"/>
  <c r="N84" i="8"/>
  <c r="M84" i="8"/>
  <c r="L84" i="8"/>
  <c r="K84" i="8"/>
  <c r="P83" i="8"/>
  <c r="O83" i="8"/>
  <c r="N83" i="8"/>
  <c r="M83" i="8"/>
  <c r="L83" i="8"/>
  <c r="K83" i="8"/>
  <c r="P82" i="8"/>
  <c r="O82" i="8"/>
  <c r="N82" i="8"/>
  <c r="M82" i="8"/>
  <c r="L82" i="8"/>
  <c r="K82" i="8"/>
  <c r="P81" i="8"/>
  <c r="O81" i="8"/>
  <c r="N81" i="8"/>
  <c r="M81" i="8"/>
  <c r="L81" i="8"/>
  <c r="K81" i="8"/>
  <c r="P80" i="8"/>
  <c r="O80" i="8"/>
  <c r="N80" i="8"/>
  <c r="M80" i="8"/>
  <c r="L80" i="8"/>
  <c r="K80" i="8"/>
  <c r="P79" i="8"/>
  <c r="O79" i="8"/>
  <c r="N79" i="8"/>
  <c r="M79" i="8"/>
  <c r="L79" i="8"/>
  <c r="K79" i="8"/>
  <c r="P78" i="8"/>
  <c r="O78" i="8"/>
  <c r="N78" i="8"/>
  <c r="M78" i="8"/>
  <c r="L78" i="8"/>
  <c r="K78" i="8"/>
  <c r="P77" i="8"/>
  <c r="O77" i="8"/>
  <c r="N77" i="8"/>
  <c r="M77" i="8"/>
  <c r="L77" i="8"/>
  <c r="K77" i="8"/>
  <c r="P76" i="8"/>
  <c r="O76" i="8"/>
  <c r="N76" i="8"/>
  <c r="M76" i="8"/>
  <c r="L76" i="8"/>
  <c r="K76" i="8"/>
  <c r="P75" i="8"/>
  <c r="O75" i="8"/>
  <c r="N75" i="8"/>
  <c r="M75" i="8"/>
  <c r="L75" i="8"/>
  <c r="K75" i="8"/>
  <c r="P74" i="8"/>
  <c r="O74" i="8"/>
  <c r="N74" i="8"/>
  <c r="M74" i="8"/>
  <c r="L74" i="8"/>
  <c r="K74" i="8"/>
  <c r="P73" i="8"/>
  <c r="O73" i="8"/>
  <c r="N73" i="8"/>
  <c r="M73" i="8"/>
  <c r="L73" i="8"/>
  <c r="K73" i="8"/>
  <c r="P72" i="8"/>
  <c r="O72" i="8"/>
  <c r="N72" i="8"/>
  <c r="M72" i="8"/>
  <c r="L72" i="8"/>
  <c r="K72" i="8"/>
  <c r="P71" i="8"/>
  <c r="O71" i="8"/>
  <c r="N71" i="8"/>
  <c r="M71" i="8"/>
  <c r="L71" i="8"/>
  <c r="K71" i="8"/>
  <c r="P70" i="8"/>
  <c r="O70" i="8"/>
  <c r="N70" i="8"/>
  <c r="M70" i="8"/>
  <c r="L70" i="8"/>
  <c r="K70" i="8"/>
  <c r="P69" i="8"/>
  <c r="O69" i="8"/>
  <c r="N69" i="8"/>
  <c r="M69" i="8"/>
  <c r="L69" i="8"/>
  <c r="K69" i="8"/>
  <c r="P68" i="8"/>
  <c r="O68" i="8"/>
  <c r="N68" i="8"/>
  <c r="M68" i="8"/>
  <c r="L68" i="8"/>
  <c r="K68" i="8"/>
  <c r="P67" i="8"/>
  <c r="O67" i="8"/>
  <c r="N67" i="8"/>
  <c r="M67" i="8"/>
  <c r="L67" i="8"/>
  <c r="K67" i="8"/>
  <c r="P66" i="8"/>
  <c r="O66" i="8"/>
  <c r="N66" i="8"/>
  <c r="M66" i="8"/>
  <c r="L66" i="8"/>
  <c r="K66" i="8"/>
  <c r="P65" i="8"/>
  <c r="O65" i="8"/>
  <c r="N65" i="8"/>
  <c r="M65" i="8"/>
  <c r="L65" i="8"/>
  <c r="K65" i="8"/>
  <c r="P64" i="8"/>
  <c r="O64" i="8"/>
  <c r="N64" i="8"/>
  <c r="M64" i="8"/>
  <c r="L64" i="8"/>
  <c r="K64" i="8"/>
  <c r="P63" i="8"/>
  <c r="O63" i="8"/>
  <c r="N63" i="8"/>
  <c r="M63" i="8"/>
  <c r="L63" i="8"/>
  <c r="K63" i="8"/>
  <c r="P62" i="8"/>
  <c r="O62" i="8"/>
  <c r="N62" i="8"/>
  <c r="M62" i="8"/>
  <c r="L62" i="8"/>
  <c r="K62" i="8"/>
  <c r="P61" i="8"/>
  <c r="O61" i="8"/>
  <c r="N61" i="8"/>
  <c r="M61" i="8"/>
  <c r="L61" i="8"/>
  <c r="K61" i="8"/>
  <c r="P60" i="8"/>
  <c r="O60" i="8"/>
  <c r="N60" i="8"/>
  <c r="M60" i="8"/>
  <c r="L60" i="8"/>
  <c r="K60" i="8"/>
  <c r="P59" i="8"/>
  <c r="O59" i="8"/>
  <c r="N59" i="8"/>
  <c r="M59" i="8"/>
  <c r="L59" i="8"/>
  <c r="K59" i="8"/>
  <c r="P58" i="8"/>
  <c r="O58" i="8"/>
  <c r="N58" i="8"/>
  <c r="M58" i="8"/>
  <c r="L58" i="8"/>
  <c r="K58" i="8"/>
  <c r="P57" i="8"/>
  <c r="O57" i="8"/>
  <c r="N57" i="8"/>
  <c r="M57" i="8"/>
  <c r="L57" i="8"/>
  <c r="K57" i="8"/>
  <c r="P56" i="8"/>
  <c r="O56" i="8"/>
  <c r="N56" i="8"/>
  <c r="M56" i="8"/>
  <c r="L56" i="8"/>
  <c r="K56" i="8"/>
  <c r="P55" i="8"/>
  <c r="O55" i="8"/>
  <c r="N55" i="8"/>
  <c r="M55" i="8"/>
  <c r="L55" i="8"/>
  <c r="K55" i="8"/>
  <c r="P54" i="8"/>
  <c r="O54" i="8"/>
  <c r="N54" i="8"/>
  <c r="M54" i="8"/>
  <c r="L54" i="8"/>
  <c r="K54" i="8"/>
  <c r="P53" i="8"/>
  <c r="O53" i="8"/>
  <c r="N53" i="8"/>
  <c r="M53" i="8"/>
  <c r="L53" i="8"/>
  <c r="K53" i="8"/>
  <c r="P52" i="8"/>
  <c r="O52" i="8"/>
  <c r="N52" i="8"/>
  <c r="M52" i="8"/>
  <c r="L52" i="8"/>
  <c r="K52" i="8"/>
  <c r="P51" i="8"/>
  <c r="O51" i="8"/>
  <c r="N51" i="8"/>
  <c r="M51" i="8"/>
  <c r="L51" i="8"/>
  <c r="K51" i="8"/>
  <c r="P50" i="8"/>
  <c r="O50" i="8"/>
  <c r="N50" i="8"/>
  <c r="M50" i="8"/>
  <c r="L50" i="8"/>
  <c r="K50" i="8"/>
  <c r="P49" i="8"/>
  <c r="O49" i="8"/>
  <c r="N49" i="8"/>
  <c r="M49" i="8"/>
  <c r="L49" i="8"/>
  <c r="K49" i="8"/>
  <c r="P48" i="8"/>
  <c r="O48" i="8"/>
  <c r="N48" i="8"/>
  <c r="M48" i="8"/>
  <c r="L48" i="8"/>
  <c r="K48" i="8"/>
  <c r="P47" i="8"/>
  <c r="O47" i="8"/>
  <c r="N47" i="8"/>
  <c r="M47" i="8"/>
  <c r="L47" i="8"/>
  <c r="K47" i="8"/>
  <c r="P46" i="8"/>
  <c r="O46" i="8"/>
  <c r="N46" i="8"/>
  <c r="M46" i="8"/>
  <c r="L46" i="8"/>
  <c r="K46" i="8"/>
  <c r="P45" i="8"/>
  <c r="O45" i="8"/>
  <c r="N45" i="8"/>
  <c r="M45" i="8"/>
  <c r="L45" i="8"/>
  <c r="K45" i="8"/>
  <c r="P44" i="8"/>
  <c r="O44" i="8"/>
  <c r="N44" i="8"/>
  <c r="M44" i="8"/>
  <c r="L44" i="8"/>
  <c r="K44" i="8"/>
  <c r="P43" i="8"/>
  <c r="O43" i="8"/>
  <c r="N43" i="8"/>
  <c r="M43" i="8"/>
  <c r="L43" i="8"/>
  <c r="K43" i="8"/>
  <c r="P42" i="8"/>
  <c r="O42" i="8"/>
  <c r="N42" i="8"/>
  <c r="M42" i="8"/>
  <c r="L42" i="8"/>
  <c r="K42" i="8"/>
  <c r="P41" i="8"/>
  <c r="O41" i="8"/>
  <c r="N41" i="8"/>
  <c r="M41" i="8"/>
  <c r="L41" i="8"/>
  <c r="K41" i="8"/>
  <c r="P40" i="8"/>
  <c r="O40" i="8"/>
  <c r="N40" i="8"/>
  <c r="M40" i="8"/>
  <c r="L40" i="8"/>
  <c r="K40" i="8"/>
  <c r="P39" i="8"/>
  <c r="O39" i="8"/>
  <c r="N39" i="8"/>
  <c r="M39" i="8"/>
  <c r="L39" i="8"/>
  <c r="K39" i="8"/>
  <c r="P38" i="8"/>
  <c r="O38" i="8"/>
  <c r="N38" i="8"/>
  <c r="M38" i="8"/>
  <c r="L38" i="8"/>
  <c r="K38" i="8"/>
  <c r="P37" i="8"/>
  <c r="O37" i="8"/>
  <c r="N37" i="8"/>
  <c r="M37" i="8"/>
  <c r="L37" i="8"/>
  <c r="K37" i="8"/>
  <c r="P36" i="8"/>
  <c r="O36" i="8"/>
  <c r="N36" i="8"/>
  <c r="M36" i="8"/>
  <c r="L36" i="8"/>
  <c r="K36" i="8"/>
  <c r="P35" i="8"/>
  <c r="O35" i="8"/>
  <c r="N35" i="8"/>
  <c r="M35" i="8"/>
  <c r="L35" i="8"/>
  <c r="K35" i="8"/>
  <c r="P34" i="8"/>
  <c r="O34" i="8"/>
  <c r="N34" i="8"/>
  <c r="M34" i="8"/>
  <c r="L34" i="8"/>
  <c r="K34" i="8"/>
  <c r="P33" i="8"/>
  <c r="O33" i="8"/>
  <c r="N33" i="8"/>
  <c r="M33" i="8"/>
  <c r="L33" i="8"/>
  <c r="K33" i="8"/>
  <c r="P32" i="8"/>
  <c r="O32" i="8"/>
  <c r="N32" i="8"/>
  <c r="M32" i="8"/>
  <c r="L32" i="8"/>
  <c r="K32" i="8"/>
  <c r="P31" i="8"/>
  <c r="O31" i="8"/>
  <c r="N31" i="8"/>
  <c r="M31" i="8"/>
  <c r="L31" i="8"/>
  <c r="K31" i="8"/>
  <c r="P30" i="8"/>
  <c r="O30" i="8"/>
  <c r="N30" i="8"/>
  <c r="M30" i="8"/>
  <c r="L30" i="8"/>
  <c r="K30" i="8"/>
  <c r="P29" i="8"/>
  <c r="O29" i="8"/>
  <c r="N29" i="8"/>
  <c r="M29" i="8"/>
  <c r="L29" i="8"/>
  <c r="K29" i="8"/>
  <c r="P28" i="8"/>
  <c r="O28" i="8"/>
  <c r="N28" i="8"/>
  <c r="M28" i="8"/>
  <c r="L28" i="8"/>
  <c r="K28" i="8"/>
  <c r="P27" i="8"/>
  <c r="O27" i="8"/>
  <c r="N27" i="8"/>
  <c r="M27" i="8"/>
  <c r="L27" i="8"/>
  <c r="K27" i="8"/>
  <c r="P26" i="8"/>
  <c r="O26" i="8"/>
  <c r="N26" i="8"/>
  <c r="M26" i="8"/>
  <c r="L26" i="8"/>
  <c r="K26" i="8"/>
  <c r="P25" i="8"/>
  <c r="O25" i="8"/>
  <c r="N25" i="8"/>
  <c r="M25" i="8"/>
  <c r="L25" i="8"/>
  <c r="K25" i="8"/>
  <c r="P24" i="8"/>
  <c r="O24" i="8"/>
  <c r="N24" i="8"/>
  <c r="M24" i="8"/>
  <c r="L24" i="8"/>
  <c r="K24" i="8"/>
  <c r="P23" i="8"/>
  <c r="O23" i="8"/>
  <c r="N23" i="8"/>
  <c r="M23" i="8"/>
  <c r="L23" i="8"/>
  <c r="K23" i="8"/>
  <c r="P22" i="8"/>
  <c r="O22" i="8"/>
  <c r="N22" i="8"/>
  <c r="M22" i="8"/>
  <c r="L22" i="8"/>
  <c r="K22" i="8"/>
  <c r="P21" i="8"/>
  <c r="O21" i="8"/>
  <c r="N21" i="8"/>
  <c r="M21" i="8"/>
  <c r="L21" i="8"/>
  <c r="K21" i="8"/>
  <c r="P20" i="8"/>
  <c r="O20" i="8"/>
  <c r="N20" i="8"/>
  <c r="M20" i="8"/>
  <c r="L20" i="8"/>
  <c r="K20" i="8"/>
  <c r="P19" i="8"/>
  <c r="O19" i="8"/>
  <c r="N19" i="8"/>
  <c r="M19" i="8"/>
  <c r="L19" i="8"/>
  <c r="K19" i="8"/>
  <c r="P18" i="8"/>
  <c r="O18" i="8"/>
  <c r="N18" i="8"/>
  <c r="M18" i="8"/>
  <c r="L18" i="8"/>
  <c r="K18" i="8"/>
  <c r="P17" i="8"/>
  <c r="O17" i="8"/>
  <c r="N17" i="8"/>
  <c r="M17" i="8"/>
  <c r="L17" i="8"/>
  <c r="K17" i="8"/>
  <c r="P16" i="8"/>
  <c r="O16" i="8"/>
  <c r="N16" i="8"/>
  <c r="M16" i="8"/>
  <c r="L16" i="8"/>
  <c r="K16" i="8"/>
  <c r="P15" i="8"/>
  <c r="O15" i="8"/>
  <c r="N15" i="8"/>
  <c r="M15" i="8"/>
  <c r="L15" i="8"/>
  <c r="K15" i="8"/>
  <c r="P14" i="8"/>
  <c r="O14" i="8"/>
  <c r="N14" i="8"/>
  <c r="M14" i="8"/>
  <c r="L14" i="8"/>
  <c r="K14" i="8"/>
  <c r="P13" i="8"/>
  <c r="O13" i="8"/>
  <c r="N13" i="8"/>
  <c r="M13" i="8"/>
  <c r="L13" i="8"/>
  <c r="K13" i="8"/>
  <c r="P12" i="8"/>
  <c r="O12" i="8"/>
  <c r="N12" i="8"/>
  <c r="M12" i="8"/>
  <c r="L12" i="8"/>
  <c r="K12" i="8"/>
  <c r="P11" i="8"/>
  <c r="O11" i="8"/>
  <c r="N11" i="8"/>
  <c r="M11" i="8"/>
  <c r="L11" i="8"/>
  <c r="K11" i="8"/>
  <c r="P10" i="8"/>
  <c r="O10" i="8"/>
  <c r="N10" i="8"/>
  <c r="M10" i="8"/>
  <c r="L10" i="8"/>
  <c r="K10" i="8"/>
  <c r="P9" i="8"/>
  <c r="O9" i="8"/>
  <c r="N9" i="8"/>
  <c r="M9" i="8"/>
  <c r="L9" i="8"/>
  <c r="K9" i="8"/>
  <c r="P8" i="8"/>
  <c r="O8" i="8"/>
  <c r="N8" i="8"/>
  <c r="M8" i="8"/>
  <c r="L8" i="8"/>
  <c r="K8" i="8"/>
  <c r="P7" i="8"/>
  <c r="O7" i="8"/>
  <c r="N7" i="8"/>
  <c r="M7" i="8"/>
  <c r="L7" i="8"/>
  <c r="K7" i="8"/>
  <c r="P6" i="8"/>
  <c r="O6" i="8"/>
  <c r="N6" i="8"/>
  <c r="M6" i="8"/>
  <c r="L6" i="8"/>
  <c r="K6" i="8"/>
  <c r="N169" i="8" l="1"/>
  <c r="M168" i="8"/>
  <c r="M169" i="8"/>
  <c r="K169" i="8"/>
  <c r="P169" i="8"/>
  <c r="O169" i="8"/>
  <c r="K168" i="8"/>
  <c r="O168" i="8"/>
  <c r="L169" i="8" l="1"/>
</calcChain>
</file>

<file path=xl/sharedStrings.xml><?xml version="1.0" encoding="utf-8"?>
<sst xmlns="http://schemas.openxmlformats.org/spreadsheetml/2006/main" count="2238" uniqueCount="466">
  <si>
    <t>East Kootenay</t>
  </si>
  <si>
    <t>Elkford</t>
  </si>
  <si>
    <t>Sparwood</t>
  </si>
  <si>
    <t>Fernie</t>
  </si>
  <si>
    <t>Cranbrook</t>
  </si>
  <si>
    <t>Kimberley</t>
  </si>
  <si>
    <t>Invermere</t>
  </si>
  <si>
    <t>Radium Hot Springs</t>
  </si>
  <si>
    <t>Canal Flats</t>
  </si>
  <si>
    <t>Central Kootenay</t>
  </si>
  <si>
    <t>Creston</t>
  </si>
  <si>
    <t>Salmo</t>
  </si>
  <si>
    <t>Nelson</t>
  </si>
  <si>
    <t>Slocan</t>
  </si>
  <si>
    <t>Kaslo</t>
  </si>
  <si>
    <t>Silverton</t>
  </si>
  <si>
    <t>New Denver</t>
  </si>
  <si>
    <t>Castlegar</t>
  </si>
  <si>
    <t>Nakusp</t>
  </si>
  <si>
    <t>Kootenay-Boundary</t>
  </si>
  <si>
    <t>Fruitvale</t>
  </si>
  <si>
    <t>Montrose</t>
  </si>
  <si>
    <t>Trail</t>
  </si>
  <si>
    <t>Warfield</t>
  </si>
  <si>
    <t>Rossland</t>
  </si>
  <si>
    <t>Grand Forks</t>
  </si>
  <si>
    <t>Midway</t>
  </si>
  <si>
    <t>Greenwood</t>
  </si>
  <si>
    <t>Okanagan-Similkameen</t>
  </si>
  <si>
    <t>Osoyoos</t>
  </si>
  <si>
    <t>Keremeos</t>
  </si>
  <si>
    <t>Oliver</t>
  </si>
  <si>
    <t>Princeton</t>
  </si>
  <si>
    <t>Summerland</t>
  </si>
  <si>
    <t>Penticton</t>
  </si>
  <si>
    <t>Fraser Valley</t>
  </si>
  <si>
    <t>Hope</t>
  </si>
  <si>
    <t>Chilliwack</t>
  </si>
  <si>
    <t>Harrison Hot Springs</t>
  </si>
  <si>
    <t>Kent</t>
  </si>
  <si>
    <t>Abbotsford</t>
  </si>
  <si>
    <t>Mission</t>
  </si>
  <si>
    <t>Greater Vancouver</t>
  </si>
  <si>
    <t>Surrey</t>
  </si>
  <si>
    <t>White Rock</t>
  </si>
  <si>
    <t>Delta</t>
  </si>
  <si>
    <t>Richmond</t>
  </si>
  <si>
    <t>Vancouver</t>
  </si>
  <si>
    <t>Burnaby</t>
  </si>
  <si>
    <t>New Westminster</t>
  </si>
  <si>
    <t>Coquitlam</t>
  </si>
  <si>
    <t>Belcarra</t>
  </si>
  <si>
    <t>Anmore</t>
  </si>
  <si>
    <t>Port Coquitlam</t>
  </si>
  <si>
    <t>Port Moody</t>
  </si>
  <si>
    <t>West Vancouver</t>
  </si>
  <si>
    <t>Bowen Island</t>
  </si>
  <si>
    <t>Lions Bay</t>
  </si>
  <si>
    <t>Pitt Meadows</t>
  </si>
  <si>
    <t>Maple Ridge</t>
  </si>
  <si>
    <t>Capital</t>
  </si>
  <si>
    <t>North Saanich</t>
  </si>
  <si>
    <t>Sidney</t>
  </si>
  <si>
    <t>Central Saanich</t>
  </si>
  <si>
    <t>Saanich</t>
  </si>
  <si>
    <t>Oak Bay</t>
  </si>
  <si>
    <t>Victoria</t>
  </si>
  <si>
    <t>Esquimalt</t>
  </si>
  <si>
    <t>Colwood</t>
  </si>
  <si>
    <t>Metchosin</t>
  </si>
  <si>
    <t>Langford</t>
  </si>
  <si>
    <t>View Royal</t>
  </si>
  <si>
    <t>Highlands</t>
  </si>
  <si>
    <t>Sooke</t>
  </si>
  <si>
    <t>Cowichan Valley</t>
  </si>
  <si>
    <t>North Cowichan</t>
  </si>
  <si>
    <t>Duncan</t>
  </si>
  <si>
    <t>Lake Cowichan</t>
  </si>
  <si>
    <t>Ladysmith</t>
  </si>
  <si>
    <t>Nanaimo</t>
  </si>
  <si>
    <t>Lantzville</t>
  </si>
  <si>
    <t>Parksville</t>
  </si>
  <si>
    <t>Qualicum Beach</t>
  </si>
  <si>
    <t>Alberni-Clayoquot</t>
  </si>
  <si>
    <t>Port Alberni</t>
  </si>
  <si>
    <t>Ucluelet</t>
  </si>
  <si>
    <t>Tofino</t>
  </si>
  <si>
    <t>Gold River</t>
  </si>
  <si>
    <t>Zeballos</t>
  </si>
  <si>
    <t>Tahsis</t>
  </si>
  <si>
    <t>Campbell River</t>
  </si>
  <si>
    <t>Sayward</t>
  </si>
  <si>
    <t>Comox</t>
  </si>
  <si>
    <t>Courtenay</t>
  </si>
  <si>
    <t>Cumberland</t>
  </si>
  <si>
    <t>Powell River</t>
  </si>
  <si>
    <t>Sunshine Coast</t>
  </si>
  <si>
    <t>Gibsons</t>
  </si>
  <si>
    <t>Squamish-Lillooet</t>
  </si>
  <si>
    <t>Squamish</t>
  </si>
  <si>
    <t>Pemberton</t>
  </si>
  <si>
    <t>Whistler</t>
  </si>
  <si>
    <t>Lillooet</t>
  </si>
  <si>
    <t>Thompson-Nicola</t>
  </si>
  <si>
    <t>Merritt</t>
  </si>
  <si>
    <t>Lytton</t>
  </si>
  <si>
    <t>Ashcroft</t>
  </si>
  <si>
    <t>Cache Creek</t>
  </si>
  <si>
    <t>Clinton</t>
  </si>
  <si>
    <t>Logan Lake</t>
  </si>
  <si>
    <t>Kamloops</t>
  </si>
  <si>
    <t>Sun Peaks Mountain</t>
  </si>
  <si>
    <t>Chase</t>
  </si>
  <si>
    <t>Clearwater</t>
  </si>
  <si>
    <t>Barriere</t>
  </si>
  <si>
    <t>Central Okanagan</t>
  </si>
  <si>
    <t>Kelowna</t>
  </si>
  <si>
    <t>Lake Country</t>
  </si>
  <si>
    <t>Peachland</t>
  </si>
  <si>
    <t>West Kelowna</t>
  </si>
  <si>
    <t>North Okanagan</t>
  </si>
  <si>
    <t>Lumby</t>
  </si>
  <si>
    <t>Coldstream</t>
  </si>
  <si>
    <t>Vernon</t>
  </si>
  <si>
    <t>Spallumcheen</t>
  </si>
  <si>
    <t>Armstrong</t>
  </si>
  <si>
    <t>Enderby</t>
  </si>
  <si>
    <t>Columbia-Shuswap</t>
  </si>
  <si>
    <t>Golden</t>
  </si>
  <si>
    <t>Revelstoke</t>
  </si>
  <si>
    <t>Salmon Arm</t>
  </si>
  <si>
    <t>Sicamous</t>
  </si>
  <si>
    <t>Cariboo</t>
  </si>
  <si>
    <t>One Hundred Mile House</t>
  </si>
  <si>
    <t>Williams Lake</t>
  </si>
  <si>
    <t>Quesnel</t>
  </si>
  <si>
    <t>Wells</t>
  </si>
  <si>
    <t>Mount Waddington</t>
  </si>
  <si>
    <t>Alert Bay</t>
  </si>
  <si>
    <t>Port McNeill</t>
  </si>
  <si>
    <t>Port Alice</t>
  </si>
  <si>
    <t>Port Hardy</t>
  </si>
  <si>
    <t>Central Coast</t>
  </si>
  <si>
    <t>Port Edward</t>
  </si>
  <si>
    <t>Prince Rupert</t>
  </si>
  <si>
    <t>Masset</t>
  </si>
  <si>
    <t>Queen Charlotte</t>
  </si>
  <si>
    <t>Port Clements</t>
  </si>
  <si>
    <t>Kitimat-Stikine</t>
  </si>
  <si>
    <t>Kitimat</t>
  </si>
  <si>
    <t>Terrace</t>
  </si>
  <si>
    <t>Hazelton</t>
  </si>
  <si>
    <t>New Hazelton</t>
  </si>
  <si>
    <t>Stewart</t>
  </si>
  <si>
    <t>Bulkley-Nechako</t>
  </si>
  <si>
    <t>Vanderhoof</t>
  </si>
  <si>
    <t>Fraser Lake</t>
  </si>
  <si>
    <t>Fort St. James</t>
  </si>
  <si>
    <t>Burns Lake</t>
  </si>
  <si>
    <t>Granisle</t>
  </si>
  <si>
    <t>Houston</t>
  </si>
  <si>
    <t>Telkwa</t>
  </si>
  <si>
    <t>Smithers</t>
  </si>
  <si>
    <t>Fraser-Fort George</t>
  </si>
  <si>
    <t>Valemount</t>
  </si>
  <si>
    <t>McBride</t>
  </si>
  <si>
    <t>Prince George</t>
  </si>
  <si>
    <t>Mackenzie</t>
  </si>
  <si>
    <t>Peace River</t>
  </si>
  <si>
    <t>Tumbler Ridge</t>
  </si>
  <si>
    <t>Pouce Coupe</t>
  </si>
  <si>
    <t>Chetwynd</t>
  </si>
  <si>
    <t>Dawson Creek</t>
  </si>
  <si>
    <t>Hudson's Hope</t>
  </si>
  <si>
    <t>Taylor</t>
  </si>
  <si>
    <t>Fort St. John</t>
  </si>
  <si>
    <t>Stikine</t>
  </si>
  <si>
    <t>British Columbia Regional District and Municipal Population Estimates</t>
  </si>
  <si>
    <t xml:space="preserve"> </t>
  </si>
  <si>
    <t>SGC</t>
  </si>
  <si>
    <t>Name</t>
  </si>
  <si>
    <t>Area Type</t>
  </si>
  <si>
    <t>2011-12 Changes</t>
  </si>
  <si>
    <t>2012-13 Changes</t>
  </si>
  <si>
    <t>RD</t>
  </si>
  <si>
    <t>2013-14 Changes</t>
  </si>
  <si>
    <t>2014-15 Changes</t>
  </si>
  <si>
    <t>2015-16 Changes</t>
  </si>
  <si>
    <t>2016-17 Changes</t>
  </si>
  <si>
    <t>DM</t>
  </si>
  <si>
    <t/>
  </si>
  <si>
    <t xml:space="preserve">     Port Alberni</t>
  </si>
  <si>
    <t>CY</t>
  </si>
  <si>
    <t xml:space="preserve">     Tofino</t>
  </si>
  <si>
    <t xml:space="preserve">     Ucluelet</t>
  </si>
  <si>
    <t xml:space="preserve">     Unincorporated Areas</t>
  </si>
  <si>
    <t>RDR</t>
  </si>
  <si>
    <t>VL</t>
  </si>
  <si>
    <t xml:space="preserve">     Burns Lake</t>
  </si>
  <si>
    <t xml:space="preserve">     Fort St. James</t>
  </si>
  <si>
    <t xml:space="preserve">     Fraser Lake</t>
  </si>
  <si>
    <t>T</t>
  </si>
  <si>
    <t xml:space="preserve">     Granisle</t>
  </si>
  <si>
    <t xml:space="preserve">     Houston</t>
  </si>
  <si>
    <t xml:space="preserve">     Smithers</t>
  </si>
  <si>
    <t xml:space="preserve">     Telkwa</t>
  </si>
  <si>
    <t xml:space="preserve">     Vanderhoof</t>
  </si>
  <si>
    <t xml:space="preserve">     Central Saanich</t>
  </si>
  <si>
    <t xml:space="preserve">     Colwood</t>
  </si>
  <si>
    <t xml:space="preserve">     Esquimalt</t>
  </si>
  <si>
    <t xml:space="preserve">     Highlands</t>
  </si>
  <si>
    <t xml:space="preserve">     Langford</t>
  </si>
  <si>
    <t xml:space="preserve">     Metchosin</t>
  </si>
  <si>
    <t xml:space="preserve">     North Saanich</t>
  </si>
  <si>
    <t xml:space="preserve">     Oak Bay</t>
  </si>
  <si>
    <t xml:space="preserve">     Saanich</t>
  </si>
  <si>
    <t xml:space="preserve">     Sidney</t>
  </si>
  <si>
    <t xml:space="preserve">     Sooke</t>
  </si>
  <si>
    <t xml:space="preserve">     Victoria</t>
  </si>
  <si>
    <t xml:space="preserve">     View Royal</t>
  </si>
  <si>
    <t xml:space="preserve">     One Hundred Mile House</t>
  </si>
  <si>
    <t xml:space="preserve">     Quesnel</t>
  </si>
  <si>
    <t xml:space="preserve">     Wells</t>
  </si>
  <si>
    <t xml:space="preserve">     Williams Lake</t>
  </si>
  <si>
    <t xml:space="preserve">     Castlegar</t>
  </si>
  <si>
    <t xml:space="preserve">     Creston</t>
  </si>
  <si>
    <t xml:space="preserve">     Kaslo</t>
  </si>
  <si>
    <t xml:space="preserve">     Nakusp</t>
  </si>
  <si>
    <t xml:space="preserve">     Nelson</t>
  </si>
  <si>
    <t xml:space="preserve">     New Denver</t>
  </si>
  <si>
    <t xml:space="preserve">     Salmo</t>
  </si>
  <si>
    <t xml:space="preserve">     Silverton</t>
  </si>
  <si>
    <t xml:space="preserve">     Slocan</t>
  </si>
  <si>
    <t xml:space="preserve">     Kelowna</t>
  </si>
  <si>
    <t xml:space="preserve">     Lake Country</t>
  </si>
  <si>
    <t xml:space="preserve">     Peachland</t>
  </si>
  <si>
    <t xml:space="preserve">     West Kelowna</t>
  </si>
  <si>
    <t>IM</t>
  </si>
  <si>
    <t xml:space="preserve">     Golden</t>
  </si>
  <si>
    <t xml:space="preserve">     Revelstoke</t>
  </si>
  <si>
    <t xml:space="preserve">     Salmon Arm</t>
  </si>
  <si>
    <t xml:space="preserve">     Sicamous</t>
  </si>
  <si>
    <t xml:space="preserve">     Comox</t>
  </si>
  <si>
    <t xml:space="preserve">     Courtenay</t>
  </si>
  <si>
    <t xml:space="preserve">     Cumberland</t>
  </si>
  <si>
    <t xml:space="preserve">     Duncan</t>
  </si>
  <si>
    <t xml:space="preserve">     Ladysmith</t>
  </si>
  <si>
    <t xml:space="preserve">     Lake Cowichan</t>
  </si>
  <si>
    <t xml:space="preserve">     North Cowichan</t>
  </si>
  <si>
    <t xml:space="preserve">     Canal Flats</t>
  </si>
  <si>
    <t xml:space="preserve">     Cranbrook</t>
  </si>
  <si>
    <t xml:space="preserve">     Elkford</t>
  </si>
  <si>
    <t xml:space="preserve">     Fernie</t>
  </si>
  <si>
    <t xml:space="preserve">     Invermere</t>
  </si>
  <si>
    <t xml:space="preserve">     Kimberley</t>
  </si>
  <si>
    <t xml:space="preserve">     Radium Hot Springs</t>
  </si>
  <si>
    <t xml:space="preserve">     Sparwood</t>
  </si>
  <si>
    <t xml:space="preserve">     Abbotsford</t>
  </si>
  <si>
    <t xml:space="preserve">     Chilliwack</t>
  </si>
  <si>
    <t xml:space="preserve">     Harrison Hot Springs</t>
  </si>
  <si>
    <t xml:space="preserve">     Hope</t>
  </si>
  <si>
    <t xml:space="preserve">     Kent</t>
  </si>
  <si>
    <t xml:space="preserve">     Mission</t>
  </si>
  <si>
    <t xml:space="preserve">     Mackenzie</t>
  </si>
  <si>
    <t xml:space="preserve">     McBride</t>
  </si>
  <si>
    <t xml:space="preserve">     Prince George</t>
  </si>
  <si>
    <t xml:space="preserve">     Valemount</t>
  </si>
  <si>
    <t>IGD</t>
  </si>
  <si>
    <t xml:space="preserve">     Anmore</t>
  </si>
  <si>
    <t xml:space="preserve">     Belcarra</t>
  </si>
  <si>
    <t xml:space="preserve">     Bowen Island</t>
  </si>
  <si>
    <t xml:space="preserve">     Burnaby</t>
  </si>
  <si>
    <t xml:space="preserve">     Coquitlam</t>
  </si>
  <si>
    <t xml:space="preserve">     Delta</t>
  </si>
  <si>
    <t xml:space="preserve">     Langley, City of</t>
  </si>
  <si>
    <t xml:space="preserve">     Langley, District Municipality</t>
  </si>
  <si>
    <t xml:space="preserve">     Lions Bay</t>
  </si>
  <si>
    <t xml:space="preserve">     Maple Ridge</t>
  </si>
  <si>
    <t xml:space="preserve">     New Westminster</t>
  </si>
  <si>
    <t xml:space="preserve">     North Vancouver, City of</t>
  </si>
  <si>
    <t xml:space="preserve">     North Vancouver, District Municipality</t>
  </si>
  <si>
    <t xml:space="preserve">     Pitt Meadows</t>
  </si>
  <si>
    <t xml:space="preserve">     Port Coquitlam</t>
  </si>
  <si>
    <t xml:space="preserve">     Port Moody</t>
  </si>
  <si>
    <t xml:space="preserve">     Richmond</t>
  </si>
  <si>
    <t xml:space="preserve">     Surrey</t>
  </si>
  <si>
    <t xml:space="preserve">     Vancouver</t>
  </si>
  <si>
    <t xml:space="preserve">     West Vancouver</t>
  </si>
  <si>
    <t xml:space="preserve">     White Rock</t>
  </si>
  <si>
    <t xml:space="preserve">     Hazelton</t>
  </si>
  <si>
    <t xml:space="preserve">     Kitimat</t>
  </si>
  <si>
    <t xml:space="preserve">     New Hazelton</t>
  </si>
  <si>
    <t xml:space="preserve">     Stewart</t>
  </si>
  <si>
    <t xml:space="preserve">     Terrace</t>
  </si>
  <si>
    <t xml:space="preserve">     Fruitvale</t>
  </si>
  <si>
    <t xml:space="preserve">     Grand Forks</t>
  </si>
  <si>
    <t xml:space="preserve">     Greenwood</t>
  </si>
  <si>
    <t xml:space="preserve">     Midway</t>
  </si>
  <si>
    <t xml:space="preserve">     Montrose</t>
  </si>
  <si>
    <t xml:space="preserve">     Rossland</t>
  </si>
  <si>
    <t xml:space="preserve">     Trail</t>
  </si>
  <si>
    <t xml:space="preserve">     Warfield</t>
  </si>
  <si>
    <t xml:space="preserve">     Alert Bay</t>
  </si>
  <si>
    <t xml:space="preserve">     Port Alice</t>
  </si>
  <si>
    <t xml:space="preserve">     Port Hardy</t>
  </si>
  <si>
    <t xml:space="preserve">     Port McNeill</t>
  </si>
  <si>
    <t xml:space="preserve">     Lantzville</t>
  </si>
  <si>
    <t xml:space="preserve">     Nanaimo</t>
  </si>
  <si>
    <t xml:space="preserve">     Parksville</t>
  </si>
  <si>
    <t xml:space="preserve">     Qualicum Beach</t>
  </si>
  <si>
    <t xml:space="preserve">     Armstrong</t>
  </si>
  <si>
    <t xml:space="preserve">     Coldstream</t>
  </si>
  <si>
    <t xml:space="preserve">     Enderby</t>
  </si>
  <si>
    <t xml:space="preserve">     Lumby</t>
  </si>
  <si>
    <t xml:space="preserve">     Spallumcheen</t>
  </si>
  <si>
    <t xml:space="preserve">     Vernon</t>
  </si>
  <si>
    <t>Northern Rockies</t>
  </si>
  <si>
    <t xml:space="preserve">     Northern Rockies Regional Municipality</t>
  </si>
  <si>
    <t>RGM</t>
  </si>
  <si>
    <t xml:space="preserve">     Keremeos</t>
  </si>
  <si>
    <t xml:space="preserve">     Oliver</t>
  </si>
  <si>
    <t xml:space="preserve">     Osoyoos</t>
  </si>
  <si>
    <t xml:space="preserve">     Penticton</t>
  </si>
  <si>
    <t xml:space="preserve">     Princeton</t>
  </si>
  <si>
    <t xml:space="preserve">     Summerland</t>
  </si>
  <si>
    <t>R</t>
  </si>
  <si>
    <t xml:space="preserve">     Chetwynd</t>
  </si>
  <si>
    <t xml:space="preserve">     Dawson Creek</t>
  </si>
  <si>
    <t xml:space="preserve">     Fort St. John</t>
  </si>
  <si>
    <t xml:space="preserve">     Hudson's Hope</t>
  </si>
  <si>
    <t xml:space="preserve">     Pouce Coupe</t>
  </si>
  <si>
    <t xml:space="preserve">     Taylor</t>
  </si>
  <si>
    <t xml:space="preserve">     Tumbler Ridge</t>
  </si>
  <si>
    <t xml:space="preserve">     Powell River</t>
  </si>
  <si>
    <t xml:space="preserve">     Sechelt Ind Gov Dist (Part-Powell River)</t>
  </si>
  <si>
    <t xml:space="preserve">North Coast </t>
  </si>
  <si>
    <t xml:space="preserve">     Masset</t>
  </si>
  <si>
    <t xml:space="preserve">     Port Clements</t>
  </si>
  <si>
    <t xml:space="preserve">     Port Edward</t>
  </si>
  <si>
    <t xml:space="preserve">     Prince Rupert</t>
  </si>
  <si>
    <t xml:space="preserve">     Queen Charlotte</t>
  </si>
  <si>
    <t xml:space="preserve">     Lillooet</t>
  </si>
  <si>
    <t xml:space="preserve">     Pemberton</t>
  </si>
  <si>
    <t xml:space="preserve">     Squamish</t>
  </si>
  <si>
    <t xml:space="preserve">     Whistler</t>
  </si>
  <si>
    <t>Strathcona</t>
  </si>
  <si>
    <t xml:space="preserve">     Campbell River</t>
  </si>
  <si>
    <t xml:space="preserve">     Gold River</t>
  </si>
  <si>
    <t xml:space="preserve">     Sayward</t>
  </si>
  <si>
    <t xml:space="preserve">     Tahsis</t>
  </si>
  <si>
    <t xml:space="preserve">     Zeballos</t>
  </si>
  <si>
    <t xml:space="preserve">     Gibsons</t>
  </si>
  <si>
    <t xml:space="preserve">     Sechelt Ind Gov Dist (Part-Sunshine Coast)</t>
  </si>
  <si>
    <t xml:space="preserve">     Sechelt District Municipality</t>
  </si>
  <si>
    <t xml:space="preserve">     Ashcroft</t>
  </si>
  <si>
    <t xml:space="preserve">     Barriere</t>
  </si>
  <si>
    <t xml:space="preserve">     Cache Creek</t>
  </si>
  <si>
    <t xml:space="preserve">     Chase</t>
  </si>
  <si>
    <t xml:space="preserve">     Clearwater</t>
  </si>
  <si>
    <t xml:space="preserve">     Clinton</t>
  </si>
  <si>
    <t xml:space="preserve">     Kamloops</t>
  </si>
  <si>
    <t xml:space="preserve">     Logan Lake</t>
  </si>
  <si>
    <t xml:space="preserve">     Lytton</t>
  </si>
  <si>
    <t xml:space="preserve">     Merritt</t>
  </si>
  <si>
    <t xml:space="preserve">     Sun Peaks Mountain</t>
  </si>
  <si>
    <t>Source:</t>
  </si>
  <si>
    <t>Demographic Analysis Section, BC Stats</t>
  </si>
  <si>
    <t>Government of British Columbia</t>
  </si>
  <si>
    <t>Notes:</t>
  </si>
  <si>
    <t>RD = Regional District, R = Region, RDR = Regional District Unincorporated Area, IGD = Indian Government District,</t>
  </si>
  <si>
    <t>C = City, T = Town, VL = Village, DM = District Municipality, IM = Island Municipality, RGM = Regional Municipality.</t>
  </si>
  <si>
    <t>SGC = Standard Geographical Classification</t>
  </si>
  <si>
    <t>North Coast Regional District (47000) was formerly Skeena-Queen Charlotte Regional District.</t>
  </si>
  <si>
    <t>All figures correspond to municipal boundaries as of July 1st of the year stated.</t>
  </si>
  <si>
    <t>All figures are as of July 1st of the year stated.</t>
  </si>
  <si>
    <t>2017-18 Changes</t>
  </si>
  <si>
    <t>Ministry of Job, Trade and Technology</t>
  </si>
  <si>
    <t>Dec, 2018</t>
  </si>
  <si>
    <t>Qathet</t>
  </si>
  <si>
    <t>Qathet Regional District (27000) was formerly Powell River Regional District.</t>
  </si>
  <si>
    <t>Metro Vancouver</t>
  </si>
  <si>
    <t>Metro Vancouver Regional District (15000) was formerly Greater Vancouver Regional District.</t>
  </si>
  <si>
    <t>British Columbia</t>
  </si>
  <si>
    <t>British Columbia Development Region and Regional District Population Estimates</t>
  </si>
  <si>
    <t>Area</t>
  </si>
  <si>
    <t>2011-12</t>
  </si>
  <si>
    <t>2012-13</t>
  </si>
  <si>
    <t>2013-14</t>
  </si>
  <si>
    <t>2014-15</t>
  </si>
  <si>
    <t>2015-16</t>
  </si>
  <si>
    <t>2016-17</t>
  </si>
  <si>
    <t>Type</t>
  </si>
  <si>
    <t>Changes</t>
  </si>
  <si>
    <t>Vancouver Island/Coast</t>
  </si>
  <si>
    <t>Mainland/Southwest</t>
  </si>
  <si>
    <t>Thompson/Okanagan</t>
  </si>
  <si>
    <t xml:space="preserve">Kootenay </t>
  </si>
  <si>
    <t>North Coast</t>
  </si>
  <si>
    <t>Nechako</t>
  </si>
  <si>
    <t>Northeast</t>
  </si>
  <si>
    <t>2017-18</t>
  </si>
  <si>
    <t>British Columbia Development Region and Municipal Population Estimates</t>
  </si>
  <si>
    <t>Sechelt Ind Gov Dist (Part-Powell River)</t>
  </si>
  <si>
    <t>Langley, District Municipality</t>
  </si>
  <si>
    <t>North Vancouver, District Municipality</t>
  </si>
  <si>
    <t>North Vancouver, C ity of</t>
  </si>
  <si>
    <t>Langley, City of</t>
  </si>
  <si>
    <t>Sechelt District Municipality</t>
  </si>
  <si>
    <t>Sechelt Ind Gov Dist (Part-Sunshine Coast)</t>
  </si>
  <si>
    <t>Northern Rockies Regional Municipality</t>
  </si>
  <si>
    <t>\</t>
  </si>
  <si>
    <t>Jumbo Glacier Mountain Resort Municipality has no population throughout the report period.</t>
  </si>
  <si>
    <t>British Columbia Municipal Population Estimates</t>
  </si>
  <si>
    <t>(Sorted by Municipality Name)</t>
  </si>
  <si>
    <t>(Sorted by Municipality 2018 population Size)</t>
  </si>
  <si>
    <t xml:space="preserve">     Name</t>
  </si>
  <si>
    <t>Total B.C. Population</t>
  </si>
  <si>
    <t>Total Non Muncipality Population</t>
  </si>
  <si>
    <t>Total Population in Muncipalities</t>
  </si>
  <si>
    <t>Sheltered</t>
  </si>
  <si>
    <t>Unsheltered</t>
  </si>
  <si>
    <t>Homeless Count (BC Housing Dec 2018)</t>
  </si>
  <si>
    <t>*</t>
  </si>
  <si>
    <t>*see above</t>
  </si>
  <si>
    <t>* see above</t>
  </si>
  <si>
    <t>*note: Comox Valley</t>
  </si>
  <si>
    <t>* Greater Victoria</t>
  </si>
  <si>
    <t>British Columbia Population Estimates by CMAs and CAs</t>
  </si>
  <si>
    <t>Abbotsford - Mission</t>
  </si>
  <si>
    <t>Rest of BC</t>
  </si>
  <si>
    <t>BC Total</t>
  </si>
  <si>
    <t>Ministry of Jobs, Trade and Technology</t>
  </si>
  <si>
    <t>All figures correspond to boundaries as of 2016 Census.</t>
  </si>
  <si>
    <t>Comox Valley</t>
  </si>
  <si>
    <t>Greater Victoria</t>
  </si>
  <si>
    <t>Parksville/Qualicum</t>
  </si>
  <si>
    <t>CMAs</t>
  </si>
  <si>
    <t>Homeless Per 1000 Residents</t>
  </si>
  <si>
    <t>Salt Spring Island</t>
  </si>
  <si>
    <t xml:space="preserve">Pop Est. </t>
  </si>
  <si>
    <t>https://saltspringexchange.com/2017/02/08/census-report-salt-spring-population-grows-to-10557/</t>
  </si>
  <si>
    <t>Pop Est.</t>
  </si>
  <si>
    <t>https://factfinder.census.gov/faces/nav/jsf/pages/community_facts.xhtml?src=bkmk</t>
  </si>
  <si>
    <t xml:space="preserve">Homeless Est. </t>
  </si>
  <si>
    <t>https://www.novoco.com/sites/default/files/atoms/files/hud_ahar_2018_121718.pdf</t>
  </si>
  <si>
    <t>King County / Seattle (2018)</t>
  </si>
  <si>
    <t>NYC, NY (2018)</t>
  </si>
  <si>
    <t>LA City/County (2018)</t>
  </si>
  <si>
    <t>(p. 20)</t>
  </si>
  <si>
    <t>Calgary</t>
  </si>
  <si>
    <t>http://calgaryhomeless.com/content/uploads/FINAL_Calgary2pagerPITReport-1.pdf</t>
  </si>
  <si>
    <t>https://calgaryherald.com/news/local-news/city-releases-2018-census-numbers</t>
  </si>
  <si>
    <t>Pop. Est.</t>
  </si>
  <si>
    <t>% Homeless Unsheltered</t>
  </si>
  <si>
    <t>Parksville &amp; Qualicum</t>
  </si>
  <si>
    <t>Gibsons &amp; Sechelt</t>
  </si>
  <si>
    <t>Calgary (2018)</t>
  </si>
  <si>
    <t>Duncan (CMA)</t>
  </si>
  <si>
    <t>Metro Vancouver (CMA)</t>
  </si>
  <si>
    <t>Greater Victoria (CMA)</t>
  </si>
  <si>
    <t>Fraser Valley (RD)</t>
  </si>
  <si>
    <t>Comox Valley (RD)</t>
  </si>
  <si>
    <t>Total counts</t>
  </si>
  <si>
    <t>*excepting shelter only communities</t>
  </si>
  <si>
    <t>outside Vancouver CMA</t>
  </si>
  <si>
    <t>within Vancouver CMA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</si>
</sst>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mmm/yyyy"/>
    <numFmt numFmtId="167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color theme="1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i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color rgb="FF333333"/>
      <name val="Arial"/>
      <family val="2"/>
    </font>
    <font>
      <b/>
      <sz val="12"/>
      <color rgb="FF333333"/>
      <name val="Arial"/>
      <family val="2"/>
    </font>
    <font>
      <b/>
      <sz val="9"/>
      <color rgb="FF333333"/>
      <name val="Arial"/>
      <family val="2"/>
    </font>
    <font>
      <sz val="9"/>
      <name val="Arial"/>
      <family val="2"/>
    </font>
    <font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98">
    <xf numFmtId="0" fontId="0" fillId="0" borderId="0" xfId="0"/>
    <xf numFmtId="0" fontId="3" fillId="0" borderId="0" xfId="0" applyFont="1"/>
    <xf numFmtId="3" fontId="4" fillId="2" borderId="0" xfId="0" applyNumberFormat="1" applyFont="1" applyFill="1" applyBorder="1" applyAlignment="1" applyProtection="1">
      <alignment horizontal="center"/>
    </xf>
    <xf numFmtId="3" fontId="6" fillId="2" borderId="0" xfId="0" applyNumberFormat="1" applyFont="1" applyFill="1" applyBorder="1" applyAlignment="1" applyProtection="1">
      <alignment horizontal="center"/>
    </xf>
    <xf numFmtId="0" fontId="8" fillId="2" borderId="1" xfId="0" applyFont="1" applyFill="1" applyBorder="1"/>
    <xf numFmtId="0" fontId="9" fillId="2" borderId="1" xfId="0" applyFont="1" applyFill="1" applyBorder="1"/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horizontal="right" wrapText="1"/>
    </xf>
    <xf numFmtId="0" fontId="8" fillId="2" borderId="0" xfId="0" applyFont="1" applyFill="1" applyAlignment="1">
      <alignment horizontal="left"/>
    </xf>
    <xf numFmtId="0" fontId="9" fillId="2" borderId="0" xfId="0" applyFont="1" applyFill="1"/>
    <xf numFmtId="0" fontId="8" fillId="2" borderId="0" xfId="0" applyFont="1" applyFill="1" applyBorder="1"/>
    <xf numFmtId="3" fontId="9" fillId="2" borderId="0" xfId="0" applyNumberFormat="1" applyFont="1" applyFill="1"/>
    <xf numFmtId="164" fontId="9" fillId="2" borderId="0" xfId="2" applyNumberFormat="1" applyFont="1" applyFill="1"/>
    <xf numFmtId="0" fontId="11" fillId="2" borderId="0" xfId="0" applyFont="1" applyFill="1"/>
    <xf numFmtId="0" fontId="10" fillId="2" borderId="0" xfId="0" applyFont="1" applyFill="1" applyBorder="1"/>
    <xf numFmtId="3" fontId="11" fillId="2" borderId="0" xfId="0" applyNumberFormat="1" applyFont="1" applyFill="1"/>
    <xf numFmtId="164" fontId="11" fillId="2" borderId="0" xfId="2" applyNumberFormat="1" applyFont="1" applyFill="1"/>
    <xf numFmtId="0" fontId="10" fillId="2" borderId="0" xfId="0" applyFont="1" applyFill="1" applyBorder="1" applyAlignment="1">
      <alignment horizontal="left"/>
    </xf>
    <xf numFmtId="0" fontId="11" fillId="2" borderId="0" xfId="0" applyFont="1" applyFill="1" applyBorder="1"/>
    <xf numFmtId="3" fontId="11" fillId="2" borderId="0" xfId="0" applyNumberFormat="1" applyFont="1" applyFill="1" applyBorder="1"/>
    <xf numFmtId="164" fontId="11" fillId="2" borderId="0" xfId="2" applyNumberFormat="1" applyFont="1" applyFill="1" applyBorder="1"/>
    <xf numFmtId="0" fontId="8" fillId="2" borderId="0" xfId="0" applyFont="1" applyFill="1" applyBorder="1" applyAlignment="1">
      <alignment horizontal="left"/>
    </xf>
    <xf numFmtId="0" fontId="9" fillId="2" borderId="0" xfId="0" applyFont="1" applyFill="1" applyBorder="1"/>
    <xf numFmtId="3" fontId="9" fillId="2" borderId="0" xfId="0" applyNumberFormat="1" applyFont="1" applyFill="1" applyBorder="1"/>
    <xf numFmtId="164" fontId="9" fillId="2" borderId="0" xfId="2" applyNumberFormat="1" applyFont="1" applyFill="1" applyBorder="1"/>
    <xf numFmtId="3" fontId="11" fillId="2" borderId="0" xfId="3" applyNumberFormat="1" applyFont="1" applyFill="1" applyBorder="1" applyAlignment="1">
      <alignment horizontal="right"/>
    </xf>
    <xf numFmtId="3" fontId="9" fillId="2" borderId="0" xfId="3" applyNumberFormat="1" applyFont="1" applyFill="1" applyBorder="1" applyAlignment="1">
      <alignment horizontal="right"/>
    </xf>
    <xf numFmtId="3" fontId="9" fillId="2" borderId="0" xfId="0" applyNumberFormat="1" applyFont="1" applyFill="1" applyBorder="1" applyAlignment="1">
      <alignment horizontal="right"/>
    </xf>
    <xf numFmtId="0" fontId="5" fillId="0" borderId="0" xfId="0" applyFont="1" applyFill="1" applyBorder="1"/>
    <xf numFmtId="0" fontId="12" fillId="2" borderId="0" xfId="0" applyFont="1" applyFill="1"/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/>
    <xf numFmtId="0" fontId="10" fillId="2" borderId="1" xfId="0" applyFont="1" applyFill="1" applyBorder="1"/>
    <xf numFmtId="3" fontId="11" fillId="2" borderId="1" xfId="0" applyNumberFormat="1" applyFont="1" applyFill="1" applyBorder="1"/>
    <xf numFmtId="164" fontId="11" fillId="2" borderId="1" xfId="2" applyNumberFormat="1" applyFont="1" applyFill="1" applyBorder="1"/>
    <xf numFmtId="0" fontId="9" fillId="0" borderId="0" xfId="0" applyFont="1" applyFill="1" applyBorder="1"/>
    <xf numFmtId="0" fontId="0" fillId="0" borderId="0" xfId="0" applyFill="1"/>
    <xf numFmtId="0" fontId="0" fillId="0" borderId="2" xfId="0" applyFill="1" applyBorder="1"/>
    <xf numFmtId="0" fontId="14" fillId="0" borderId="0" xfId="0" applyFont="1" applyFill="1" applyAlignment="1">
      <alignment horizontal="left"/>
    </xf>
    <xf numFmtId="0" fontId="0" fillId="0" borderId="0" xfId="0" applyFont="1" applyFill="1"/>
    <xf numFmtId="0" fontId="12" fillId="0" borderId="0" xfId="0" applyFont="1" applyFill="1"/>
    <xf numFmtId="165" fontId="8" fillId="0" borderId="0" xfId="1" applyNumberFormat="1" applyFont="1" applyFill="1" applyBorder="1" applyAlignment="1">
      <alignment horizontal="right"/>
    </xf>
    <xf numFmtId="0" fontId="15" fillId="0" borderId="0" xfId="0" quotePrefix="1" applyFont="1" applyFill="1" applyAlignment="1" applyProtection="1">
      <alignment horizontal="left"/>
    </xf>
    <xf numFmtId="0" fontId="0" fillId="0" borderId="0" xfId="0" applyFill="1" applyAlignment="1">
      <alignment horizontal="right"/>
    </xf>
    <xf numFmtId="0" fontId="15" fillId="0" borderId="0" xfId="0" applyFont="1" applyFill="1" applyAlignment="1" applyProtection="1">
      <alignment horizontal="left"/>
    </xf>
    <xf numFmtId="0" fontId="0" fillId="0" borderId="0" xfId="0" applyFont="1" applyFill="1" applyAlignment="1">
      <alignment horizontal="left"/>
    </xf>
    <xf numFmtId="1" fontId="0" fillId="0" borderId="0" xfId="0" applyNumberFormat="1"/>
    <xf numFmtId="165" fontId="0" fillId="0" borderId="0" xfId="0" applyNumberFormat="1" applyFill="1" applyAlignment="1">
      <alignment horizontal="right"/>
    </xf>
    <xf numFmtId="3" fontId="0" fillId="0" borderId="0" xfId="0" applyNumberFormat="1"/>
    <xf numFmtId="3" fontId="0" fillId="0" borderId="0" xfId="0" applyNumberFormat="1" applyFill="1" applyAlignment="1">
      <alignment horizontal="right"/>
    </xf>
    <xf numFmtId="0" fontId="15" fillId="0" borderId="0" xfId="0" applyFont="1" applyFill="1" applyAlignment="1">
      <alignment horizontal="left"/>
    </xf>
    <xf numFmtId="0" fontId="0" fillId="0" borderId="0" xfId="0" applyFont="1" applyFill="1" applyAlignment="1">
      <alignment horizontal="right"/>
    </xf>
    <xf numFmtId="0" fontId="0" fillId="0" borderId="0" xfId="0" applyFill="1" applyAlignment="1">
      <alignment horizontal="left"/>
    </xf>
    <xf numFmtId="0" fontId="16" fillId="0" borderId="0" xfId="0" applyFont="1"/>
    <xf numFmtId="0" fontId="9" fillId="2" borderId="0" xfId="0" applyFont="1" applyFill="1" applyBorder="1" applyAlignment="1">
      <alignment horizontal="right"/>
    </xf>
    <xf numFmtId="0" fontId="9" fillId="2" borderId="0" xfId="0" applyFont="1" applyFill="1" applyBorder="1" applyAlignment="1" applyProtection="1">
      <alignment horizontal="left"/>
    </xf>
    <xf numFmtId="3" fontId="9" fillId="2" borderId="0" xfId="0" applyNumberFormat="1" applyFont="1" applyFill="1" applyBorder="1" applyAlignment="1" applyProtection="1">
      <alignment horizontal="right"/>
    </xf>
    <xf numFmtId="0" fontId="9" fillId="2" borderId="1" xfId="0" applyFont="1" applyFill="1" applyBorder="1" applyAlignment="1">
      <alignment horizontal="right"/>
    </xf>
    <xf numFmtId="0" fontId="9" fillId="2" borderId="1" xfId="0" applyFont="1" applyFill="1" applyBorder="1" applyAlignment="1" applyProtection="1">
      <alignment horizontal="left"/>
    </xf>
    <xf numFmtId="0" fontId="11" fillId="2" borderId="0" xfId="0" applyFont="1" applyFill="1" applyAlignment="1">
      <alignment horizontal="right"/>
    </xf>
    <xf numFmtId="0" fontId="10" fillId="2" borderId="0" xfId="0" applyFont="1" applyFill="1" applyAlignment="1">
      <alignment horizontal="right"/>
    </xf>
    <xf numFmtId="0" fontId="10" fillId="2" borderId="0" xfId="0" applyFont="1" applyFill="1" applyBorder="1" applyAlignment="1">
      <alignment horizontal="right"/>
    </xf>
    <xf numFmtId="0" fontId="11" fillId="2" borderId="0" xfId="0" applyFont="1" applyFill="1" applyBorder="1" applyAlignment="1">
      <alignment horizontal="right"/>
    </xf>
    <xf numFmtId="0" fontId="0" fillId="2" borderId="1" xfId="0" applyFill="1" applyBorder="1"/>
    <xf numFmtId="0" fontId="9" fillId="2" borderId="5" xfId="0" applyFont="1" applyFill="1" applyBorder="1"/>
    <xf numFmtId="3" fontId="9" fillId="2" borderId="5" xfId="0" applyNumberFormat="1" applyFont="1" applyFill="1" applyBorder="1"/>
    <xf numFmtId="164" fontId="9" fillId="2" borderId="5" xfId="2" applyNumberFormat="1" applyFont="1" applyFill="1" applyBorder="1"/>
    <xf numFmtId="0" fontId="11" fillId="0" borderId="0" xfId="0" applyFont="1" applyFill="1" applyBorder="1" applyAlignment="1">
      <alignment horizontal="right"/>
    </xf>
    <xf numFmtId="0" fontId="11" fillId="0" borderId="0" xfId="0" applyFont="1" applyFill="1" applyBorder="1"/>
    <xf numFmtId="0" fontId="10" fillId="0" borderId="0" xfId="0" applyFont="1" applyFill="1" applyBorder="1"/>
    <xf numFmtId="3" fontId="11" fillId="0" borderId="0" xfId="0" applyNumberFormat="1" applyFont="1" applyFill="1" applyBorder="1"/>
    <xf numFmtId="164" fontId="11" fillId="0" borderId="0" xfId="2" applyNumberFormat="1" applyFont="1" applyFill="1" applyBorder="1"/>
    <xf numFmtId="0" fontId="0" fillId="0" borderId="0" xfId="0" applyAlignment="1">
      <alignment horizontal="right"/>
    </xf>
    <xf numFmtId="164" fontId="9" fillId="0" borderId="0" xfId="2" applyNumberFormat="1" applyFont="1" applyFill="1" applyBorder="1" applyAlignment="1">
      <alignment horizontal="right"/>
    </xf>
    <xf numFmtId="164" fontId="11" fillId="0" borderId="0" xfId="2" applyNumberFormat="1" applyFont="1" applyFill="1" applyBorder="1" applyAlignment="1">
      <alignment horizontal="right"/>
    </xf>
    <xf numFmtId="164" fontId="9" fillId="0" borderId="0" xfId="2" applyNumberFormat="1" applyFont="1" applyFill="1" applyBorder="1"/>
    <xf numFmtId="1" fontId="0" fillId="0" borderId="0" xfId="0" applyNumberFormat="1" applyFill="1" applyBorder="1"/>
    <xf numFmtId="0" fontId="0" fillId="0" borderId="0" xfId="0" applyAlignment="1">
      <alignment vertical="center"/>
    </xf>
    <xf numFmtId="3" fontId="8" fillId="2" borderId="0" xfId="0" applyNumberFormat="1" applyFont="1" applyFill="1" applyBorder="1" applyAlignment="1" applyProtection="1">
      <alignment horizontal="right"/>
    </xf>
    <xf numFmtId="3" fontId="4" fillId="2" borderId="0" xfId="0" applyNumberFormat="1" applyFont="1" applyFill="1" applyBorder="1" applyAlignment="1" applyProtection="1">
      <alignment horizontal="right"/>
    </xf>
    <xf numFmtId="3" fontId="7" fillId="2" borderId="0" xfId="0" applyNumberFormat="1" applyFont="1" applyFill="1" applyBorder="1" applyAlignment="1" applyProtection="1">
      <alignment horizontal="right"/>
    </xf>
    <xf numFmtId="3" fontId="7" fillId="2" borderId="0" xfId="0" applyNumberFormat="1" applyFont="1" applyFill="1" applyBorder="1" applyAlignment="1" applyProtection="1">
      <alignment horizontal="left"/>
    </xf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/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right" wrapText="1"/>
    </xf>
    <xf numFmtId="0" fontId="5" fillId="2" borderId="0" xfId="0" applyFont="1" applyFill="1" applyBorder="1" applyAlignment="1">
      <alignment horizontal="right"/>
    </xf>
    <xf numFmtId="0" fontId="5" fillId="2" borderId="0" xfId="0" applyFont="1" applyFill="1" applyBorder="1"/>
    <xf numFmtId="0" fontId="5" fillId="2" borderId="0" xfId="0" applyFont="1" applyFill="1" applyBorder="1" applyAlignment="1">
      <alignment vertical="top" wrapText="1"/>
    </xf>
    <xf numFmtId="0" fontId="7" fillId="2" borderId="0" xfId="0" applyFont="1" applyFill="1" applyBorder="1" applyAlignment="1">
      <alignment horizontal="right"/>
    </xf>
    <xf numFmtId="164" fontId="7" fillId="2" borderId="0" xfId="2" applyNumberFormat="1" applyFont="1" applyFill="1"/>
    <xf numFmtId="0" fontId="5" fillId="2" borderId="0" xfId="0" applyFont="1" applyFill="1" applyAlignment="1">
      <alignment horizontal="right"/>
    </xf>
    <xf numFmtId="0" fontId="7" fillId="2" borderId="0" xfId="0" applyFont="1" applyFill="1"/>
    <xf numFmtId="3" fontId="7" fillId="2" borderId="0" xfId="0" applyNumberFormat="1" applyFont="1" applyFill="1" applyAlignment="1">
      <alignment horizontal="right"/>
    </xf>
    <xf numFmtId="164" fontId="7" fillId="2" borderId="0" xfId="0" applyNumberFormat="1" applyFont="1" applyFill="1" applyAlignment="1">
      <alignment horizontal="right"/>
    </xf>
    <xf numFmtId="3" fontId="5" fillId="2" borderId="0" xfId="0" applyNumberFormat="1" applyFont="1" applyFill="1" applyBorder="1" applyAlignment="1">
      <alignment horizontal="right"/>
    </xf>
    <xf numFmtId="164" fontId="5" fillId="2" borderId="0" xfId="0" applyNumberFormat="1" applyFont="1" applyFill="1" applyBorder="1" applyAlignment="1">
      <alignment horizontal="right"/>
    </xf>
    <xf numFmtId="0" fontId="5" fillId="2" borderId="0" xfId="0" applyFont="1" applyFill="1"/>
    <xf numFmtId="3" fontId="5" fillId="2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7" fillId="2" borderId="0" xfId="1" applyNumberFormat="1" applyFont="1" applyFill="1" applyBorder="1" applyAlignment="1">
      <alignment horizontal="right"/>
    </xf>
    <xf numFmtId="0" fontId="7" fillId="2" borderId="0" xfId="0" applyFont="1" applyFill="1" applyBorder="1"/>
    <xf numFmtId="3" fontId="7" fillId="2" borderId="0" xfId="0" applyNumberFormat="1" applyFont="1" applyFill="1" applyBorder="1" applyAlignment="1">
      <alignment horizontal="right"/>
    </xf>
    <xf numFmtId="164" fontId="7" fillId="2" borderId="0" xfId="0" applyNumberFormat="1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5" fillId="2" borderId="1" xfId="0" applyFont="1" applyFill="1" applyBorder="1"/>
    <xf numFmtId="3" fontId="5" fillId="2" borderId="1" xfId="0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/>
    </xf>
    <xf numFmtId="0" fontId="9" fillId="2" borderId="4" xfId="0" applyFont="1" applyFill="1" applyBorder="1"/>
    <xf numFmtId="0" fontId="5" fillId="2" borderId="4" xfId="0" applyFont="1" applyFill="1" applyBorder="1"/>
    <xf numFmtId="3" fontId="7" fillId="2" borderId="4" xfId="0" applyNumberFormat="1" applyFont="1" applyFill="1" applyBorder="1" applyAlignment="1">
      <alignment horizontal="right"/>
    </xf>
    <xf numFmtId="164" fontId="7" fillId="2" borderId="4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/>
    <xf numFmtId="3" fontId="7" fillId="0" borderId="0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3" fontId="17" fillId="0" borderId="0" xfId="0" applyNumberFormat="1" applyFont="1" applyFill="1" applyBorder="1" applyAlignment="1">
      <alignment horizontal="right"/>
    </xf>
    <xf numFmtId="0" fontId="10" fillId="0" borderId="0" xfId="0" applyFont="1" applyFill="1" applyAlignment="1">
      <alignment horizontal="right"/>
    </xf>
    <xf numFmtId="0" fontId="0" fillId="0" borderId="0" xfId="0" applyFill="1" applyBorder="1"/>
    <xf numFmtId="0" fontId="12" fillId="0" borderId="0" xfId="0" applyFont="1" applyFill="1" applyBorder="1"/>
    <xf numFmtId="3" fontId="2" fillId="0" borderId="0" xfId="0" applyNumberFormat="1" applyFont="1" applyFill="1" applyBorder="1" applyAlignment="1">
      <alignment horizontal="right"/>
    </xf>
    <xf numFmtId="0" fontId="0" fillId="0" borderId="0" xfId="0" applyFont="1"/>
    <xf numFmtId="0" fontId="9" fillId="2" borderId="0" xfId="0" applyFont="1" applyFill="1" applyAlignment="1">
      <alignment horizontal="left"/>
    </xf>
    <xf numFmtId="3" fontId="9" fillId="2" borderId="0" xfId="0" quotePrefix="1" applyNumberFormat="1" applyFont="1" applyFill="1" applyBorder="1" applyAlignment="1" applyProtection="1">
      <alignment horizontal="right"/>
    </xf>
    <xf numFmtId="0" fontId="9" fillId="2" borderId="1" xfId="0" applyFont="1" applyFill="1" applyBorder="1" applyAlignment="1">
      <alignment horizontal="left" vertical="top" wrapText="1"/>
    </xf>
    <xf numFmtId="3" fontId="9" fillId="2" borderId="3" xfId="0" applyNumberFormat="1" applyFont="1" applyFill="1" applyBorder="1"/>
    <xf numFmtId="164" fontId="11" fillId="2" borderId="3" xfId="2" applyNumberFormat="1" applyFont="1" applyFill="1" applyBorder="1"/>
    <xf numFmtId="1" fontId="0" fillId="0" borderId="0" xfId="0" applyNumberFormat="1" applyFill="1"/>
    <xf numFmtId="3" fontId="12" fillId="0" borderId="0" xfId="0" applyNumberFormat="1" applyFont="1" applyFill="1"/>
    <xf numFmtId="0" fontId="0" fillId="2" borderId="0" xfId="0" applyFill="1"/>
    <xf numFmtId="164" fontId="9" fillId="2" borderId="0" xfId="0" applyNumberFormat="1" applyFont="1" applyFill="1"/>
    <xf numFmtId="164" fontId="11" fillId="2" borderId="0" xfId="0" applyNumberFormat="1" applyFont="1" applyFill="1" applyBorder="1"/>
    <xf numFmtId="164" fontId="9" fillId="2" borderId="0" xfId="0" applyNumberFormat="1" applyFont="1" applyFill="1" applyBorder="1"/>
    <xf numFmtId="164" fontId="11" fillId="2" borderId="0" xfId="3" applyNumberFormat="1" applyFont="1" applyFill="1" applyBorder="1" applyAlignment="1">
      <alignment horizontal="right"/>
    </xf>
    <xf numFmtId="164" fontId="9" fillId="2" borderId="0" xfId="3" applyNumberFormat="1" applyFont="1" applyFill="1" applyBorder="1" applyAlignment="1">
      <alignment horizontal="right"/>
    </xf>
    <xf numFmtId="164" fontId="9" fillId="2" borderId="0" xfId="0" applyNumberFormat="1" applyFont="1" applyFill="1" applyBorder="1" applyAlignment="1">
      <alignment horizontal="right"/>
    </xf>
    <xf numFmtId="164" fontId="11" fillId="2" borderId="1" xfId="0" applyNumberFormat="1" applyFont="1" applyFill="1" applyBorder="1"/>
    <xf numFmtId="0" fontId="0" fillId="2" borderId="5" xfId="0" applyFill="1" applyBorder="1"/>
    <xf numFmtId="3" fontId="13" fillId="2" borderId="5" xfId="0" applyNumberFormat="1" applyFont="1" applyFill="1" applyBorder="1"/>
    <xf numFmtId="164" fontId="13" fillId="2" borderId="5" xfId="0" applyNumberFormat="1" applyFont="1" applyFill="1" applyBorder="1"/>
    <xf numFmtId="166" fontId="14" fillId="0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0" fillId="0" borderId="0" xfId="0" applyBorder="1"/>
    <xf numFmtId="3" fontId="0" fillId="0" borderId="0" xfId="0" applyNumberFormat="1" applyBorder="1"/>
    <xf numFmtId="0" fontId="5" fillId="2" borderId="4" xfId="0" applyFont="1" applyFill="1" applyBorder="1" applyAlignment="1">
      <alignment horizontal="right"/>
    </xf>
    <xf numFmtId="166" fontId="14" fillId="0" borderId="0" xfId="0" applyNumberFormat="1" applyFont="1" applyFill="1" applyAlignment="1">
      <alignment horizontal="left"/>
    </xf>
    <xf numFmtId="3" fontId="4" fillId="2" borderId="0" xfId="0" applyNumberFormat="1" applyFont="1" applyFill="1" applyBorder="1" applyAlignment="1" applyProtection="1">
      <alignment horizontal="center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9" fillId="2" borderId="0" xfId="0" applyFont="1" applyFill="1" applyBorder="1" applyAlignment="1"/>
    <xf numFmtId="0" fontId="18" fillId="2" borderId="0" xfId="0" applyFont="1" applyFill="1"/>
    <xf numFmtId="0" fontId="13" fillId="2" borderId="0" xfId="0" applyFont="1" applyFill="1"/>
    <xf numFmtId="0" fontId="9" fillId="2" borderId="3" xfId="0" applyFont="1" applyFill="1" applyBorder="1" applyAlignment="1"/>
    <xf numFmtId="0" fontId="13" fillId="2" borderId="3" xfId="0" applyFont="1" applyFill="1" applyBorder="1"/>
    <xf numFmtId="0" fontId="18" fillId="2" borderId="1" xfId="0" applyFont="1" applyFill="1" applyBorder="1"/>
    <xf numFmtId="0" fontId="10" fillId="3" borderId="0" xfId="0" applyFont="1" applyFill="1" applyBorder="1" applyAlignment="1">
      <alignment horizontal="left"/>
    </xf>
    <xf numFmtId="0" fontId="11" fillId="3" borderId="0" xfId="0" applyFont="1" applyFill="1" applyBorder="1"/>
    <xf numFmtId="0" fontId="10" fillId="3" borderId="0" xfId="0" applyFont="1" applyFill="1" applyBorder="1"/>
    <xf numFmtId="3" fontId="11" fillId="3" borderId="0" xfId="3" applyNumberFormat="1" applyFont="1" applyFill="1" applyBorder="1" applyAlignment="1">
      <alignment horizontal="right"/>
    </xf>
    <xf numFmtId="0" fontId="18" fillId="3" borderId="0" xfId="0" applyFont="1" applyFill="1"/>
    <xf numFmtId="0" fontId="0" fillId="3" borderId="0" xfId="0" applyFill="1"/>
    <xf numFmtId="164" fontId="11" fillId="3" borderId="0" xfId="3" applyNumberFormat="1" applyFont="1" applyFill="1" applyBorder="1" applyAlignment="1">
      <alignment horizontal="right"/>
    </xf>
    <xf numFmtId="3" fontId="11" fillId="3" borderId="0" xfId="0" applyNumberFormat="1" applyFont="1" applyFill="1" applyBorder="1"/>
    <xf numFmtId="164" fontId="11" fillId="3" borderId="0" xfId="0" applyNumberFormat="1" applyFont="1" applyFill="1" applyBorder="1"/>
    <xf numFmtId="0" fontId="8" fillId="3" borderId="0" xfId="0" applyFont="1" applyFill="1" applyBorder="1" applyAlignment="1">
      <alignment horizontal="left"/>
    </xf>
    <xf numFmtId="0" fontId="9" fillId="3" borderId="0" xfId="0" applyFont="1" applyFill="1" applyBorder="1"/>
    <xf numFmtId="0" fontId="8" fillId="3" borderId="0" xfId="0" applyFont="1" applyFill="1" applyBorder="1"/>
    <xf numFmtId="3" fontId="9" fillId="3" borderId="0" xfId="0" applyNumberFormat="1" applyFont="1" applyFill="1" applyBorder="1"/>
    <xf numFmtId="164" fontId="9" fillId="3" borderId="0" xfId="0" applyNumberFormat="1" applyFont="1" applyFill="1" applyBorder="1"/>
    <xf numFmtId="3" fontId="9" fillId="3" borderId="0" xfId="3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>
      <alignment horizontal="right"/>
    </xf>
    <xf numFmtId="0" fontId="10" fillId="3" borderId="0" xfId="0" applyFont="1" applyFill="1" applyAlignment="1">
      <alignment horizontal="left"/>
    </xf>
    <xf numFmtId="0" fontId="11" fillId="3" borderId="0" xfId="0" applyFont="1" applyFill="1"/>
    <xf numFmtId="3" fontId="11" fillId="3" borderId="0" xfId="0" applyNumberFormat="1" applyFont="1" applyFill="1"/>
    <xf numFmtId="164" fontId="11" fillId="3" borderId="0" xfId="0" applyNumberFormat="1" applyFont="1" applyFill="1"/>
    <xf numFmtId="0" fontId="19" fillId="2" borderId="0" xfId="0" applyFont="1" applyFill="1" applyAlignment="1">
      <alignment wrapText="1"/>
    </xf>
    <xf numFmtId="0" fontId="19" fillId="2" borderId="1" xfId="0" applyFont="1" applyFill="1" applyBorder="1" applyAlignment="1">
      <alignment wrapText="1"/>
    </xf>
    <xf numFmtId="164" fontId="9" fillId="2" borderId="1" xfId="2" applyNumberFormat="1" applyFont="1" applyFill="1" applyBorder="1"/>
    <xf numFmtId="0" fontId="19" fillId="2" borderId="4" xfId="0" applyFont="1" applyFill="1" applyBorder="1" applyAlignment="1">
      <alignment wrapText="1"/>
    </xf>
    <xf numFmtId="0" fontId="20" fillId="2" borderId="4" xfId="0" applyFont="1" applyFill="1" applyBorder="1" applyAlignment="1">
      <alignment wrapText="1"/>
    </xf>
    <xf numFmtId="3" fontId="9" fillId="2" borderId="4" xfId="0" applyNumberFormat="1" applyFont="1" applyFill="1" applyBorder="1"/>
    <xf numFmtId="164" fontId="9" fillId="2" borderId="4" xfId="2" applyNumberFormat="1" applyFont="1" applyFill="1" applyBorder="1"/>
    <xf numFmtId="0" fontId="21" fillId="0" borderId="0" xfId="0" applyFont="1" applyFill="1" applyAlignment="1">
      <alignment wrapText="1"/>
    </xf>
    <xf numFmtId="3" fontId="22" fillId="0" borderId="0" xfId="0" applyNumberFormat="1" applyFont="1" applyFill="1"/>
    <xf numFmtId="3" fontId="0" fillId="0" borderId="0" xfId="0" applyNumberFormat="1" applyFill="1"/>
    <xf numFmtId="0" fontId="23" fillId="0" borderId="0" xfId="0" applyFont="1" applyFill="1"/>
    <xf numFmtId="0" fontId="19" fillId="3" borderId="0" xfId="0" applyFont="1" applyFill="1" applyAlignment="1">
      <alignment wrapText="1"/>
    </xf>
    <xf numFmtId="1" fontId="0" fillId="3" borderId="0" xfId="0" applyNumberFormat="1" applyFill="1"/>
    <xf numFmtId="164" fontId="9" fillId="3" borderId="0" xfId="2" applyNumberFormat="1" applyFont="1" applyFill="1"/>
    <xf numFmtId="167" fontId="0" fillId="3" borderId="0" xfId="0" applyNumberFormat="1" applyFill="1"/>
    <xf numFmtId="167" fontId="0" fillId="0" borderId="0" xfId="0" applyNumberFormat="1"/>
    <xf numFmtId="3" fontId="0" fillId="3" borderId="0" xfId="0" applyNumberFormat="1" applyFill="1"/>
    <xf numFmtId="0" fontId="9" fillId="2" borderId="0" xfId="0" applyFont="1" applyFill="1" applyBorder="1" applyAlignment="1">
      <alignment horizontal="left"/>
    </xf>
    <xf numFmtId="9" fontId="0" fillId="3" borderId="0" xfId="0" applyNumberFormat="1" applyFill="1"/>
    <xf numFmtId="0" fontId="19" fillId="3" borderId="0" xfId="0" applyFont="1" applyFill="1" applyAlignment="1"/>
    <xf numFmtId="167" fontId="0" fillId="3" borderId="0" xfId="0" applyNumberFormat="1" applyFill="1" applyAlignment="1"/>
    <xf numFmtId="0" fontId="0" fillId="3" borderId="0" xfId="0" applyFill="1" applyAlignment="1"/>
  </cellXfs>
  <cellStyles count="4">
    <cellStyle name="Comma" xfId="1" builtinId="3"/>
    <cellStyle name="Comma 3" xf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Homeless per 1,000 Residents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25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</c:spPr>
          </c:dPt>
          <c:dPt>
            <c:idx val="26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</c:spPr>
          </c:dPt>
          <c:dPt>
            <c:idx val="27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</c:spPr>
          </c:dPt>
          <c:dPt>
            <c:idx val="28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</c:spPr>
          </c:dPt>
          <c:cat>
            <c:strRef>
              <c:f>'Homeless Per 1000 Resident'!$AG$3:$AG$31</c:f>
              <c:strCache>
                <c:ptCount val="29"/>
                <c:pt idx="0">
                  <c:v>Metro Vancouver (CMA)</c:v>
                </c:pt>
                <c:pt idx="1">
                  <c:v>Greater Victoria (CMA)</c:v>
                </c:pt>
                <c:pt idx="2">
                  <c:v>Fraser Valley (RD)</c:v>
                </c:pt>
                <c:pt idx="3">
                  <c:v>Kelowna</c:v>
                </c:pt>
                <c:pt idx="4">
                  <c:v>Nanaimo</c:v>
                </c:pt>
                <c:pt idx="5">
                  <c:v>Kamloops</c:v>
                </c:pt>
                <c:pt idx="6">
                  <c:v>Prince George</c:v>
                </c:pt>
                <c:pt idx="7">
                  <c:v>Comox Valley (RD)</c:v>
                </c:pt>
                <c:pt idx="8">
                  <c:v>Duncan (CMA)</c:v>
                </c:pt>
                <c:pt idx="9">
                  <c:v>Vernon</c:v>
                </c:pt>
                <c:pt idx="10">
                  <c:v>Penticton</c:v>
                </c:pt>
                <c:pt idx="11">
                  <c:v>Campbell River</c:v>
                </c:pt>
                <c:pt idx="12">
                  <c:v>Parksville &amp; Qualicum</c:v>
                </c:pt>
                <c:pt idx="13">
                  <c:v>Fort St. John</c:v>
                </c:pt>
                <c:pt idx="14">
                  <c:v>Cranbrook</c:v>
                </c:pt>
                <c:pt idx="15">
                  <c:v>Port Alberni</c:v>
                </c:pt>
                <c:pt idx="16">
                  <c:v>Gibsons &amp; Sechelt</c:v>
                </c:pt>
                <c:pt idx="17">
                  <c:v>Prince Rupert</c:v>
                </c:pt>
                <c:pt idx="18">
                  <c:v>Terrace</c:v>
                </c:pt>
                <c:pt idx="19">
                  <c:v>Williams Lake</c:v>
                </c:pt>
                <c:pt idx="20">
                  <c:v>Nelson</c:v>
                </c:pt>
                <c:pt idx="21">
                  <c:v>Salt Spring Island</c:v>
                </c:pt>
                <c:pt idx="22">
                  <c:v>Merritt</c:v>
                </c:pt>
                <c:pt idx="23">
                  <c:v>Smithers</c:v>
                </c:pt>
                <c:pt idx="25">
                  <c:v>Calgary (2018)</c:v>
                </c:pt>
                <c:pt idx="26">
                  <c:v>NYC, NY (2018)</c:v>
                </c:pt>
                <c:pt idx="27">
                  <c:v>LA City/County (2018)</c:v>
                </c:pt>
                <c:pt idx="28">
                  <c:v>King County / Seattle (2018)</c:v>
                </c:pt>
              </c:strCache>
            </c:strRef>
          </c:cat>
          <c:val>
            <c:numRef>
              <c:f>'Homeless Per 1000 Resident'!$AH$3:$AH$31</c:f>
              <c:numCache>
                <c:formatCode>0.0</c:formatCode>
                <c:ptCount val="29"/>
                <c:pt idx="0">
                  <c:v>1.358211395713854</c:v>
                </c:pt>
                <c:pt idx="1">
                  <c:v>2.3479921010620188</c:v>
                </c:pt>
                <c:pt idx="2">
                  <c:v>1.8989721734770619</c:v>
                </c:pt>
                <c:pt idx="3">
                  <c:v>2.0993445053694773</c:v>
                </c:pt>
                <c:pt idx="4">
                  <c:v>3.0834161382517746</c:v>
                </c:pt>
                <c:pt idx="5">
                  <c:v>2.0066476635417847</c:v>
                </c:pt>
                <c:pt idx="6">
                  <c:v>2.0336828725770575</c:v>
                </c:pt>
                <c:pt idx="7">
                  <c:v>1.6355630111134409</c:v>
                </c:pt>
                <c:pt idx="8">
                  <c:v>3.1330283852371701</c:v>
                </c:pt>
                <c:pt idx="9">
                  <c:v>3.5937426598393385</c:v>
                </c:pt>
                <c:pt idx="10">
                  <c:v>2.9470352279859195</c:v>
                </c:pt>
                <c:pt idx="11">
                  <c:v>2.3049998577160582</c:v>
                </c:pt>
                <c:pt idx="12">
                  <c:v>1.8400876232201533</c:v>
                </c:pt>
                <c:pt idx="13">
                  <c:v>2.8350994608663322</c:v>
                </c:pt>
                <c:pt idx="14">
                  <c:v>1.3609911770227145</c:v>
                </c:pt>
                <c:pt idx="15">
                  <c:v>7.8179013987129711</c:v>
                </c:pt>
                <c:pt idx="16">
                  <c:v>3.4463994195537819</c:v>
                </c:pt>
                <c:pt idx="17">
                  <c:v>5.5377895639965677</c:v>
                </c:pt>
                <c:pt idx="18">
                  <c:v>7.8380143696930107</c:v>
                </c:pt>
                <c:pt idx="19">
                  <c:v>3.7855445021568799</c:v>
                </c:pt>
                <c:pt idx="20">
                  <c:v>10.165296561477946</c:v>
                </c:pt>
                <c:pt idx="21">
                  <c:v>10.893246187363834</c:v>
                </c:pt>
                <c:pt idx="22">
                  <c:v>1.4487027525352298</c:v>
                </c:pt>
                <c:pt idx="23">
                  <c:v>5.0823694356817386</c:v>
                </c:pt>
                <c:pt idx="25">
                  <c:v>2.2969296418336298</c:v>
                </c:pt>
                <c:pt idx="26">
                  <c:v>9.1910441874787967</c:v>
                </c:pt>
                <c:pt idx="27">
                  <c:v>4.9433388768393662</c:v>
                </c:pt>
                <c:pt idx="28">
                  <c:v>5.4236972401924985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847680"/>
        <c:axId val="121363840"/>
      </c:barChart>
      <c:catAx>
        <c:axId val="113847680"/>
        <c:scaling>
          <c:orientation val="minMax"/>
        </c:scaling>
        <c:delete val="0"/>
        <c:axPos val="b"/>
        <c:majorTickMark val="out"/>
        <c:minorTickMark val="none"/>
        <c:tickLblPos val="nextTo"/>
        <c:crossAx val="121363840"/>
        <c:crosses val="autoZero"/>
        <c:auto val="1"/>
        <c:lblAlgn val="ctr"/>
        <c:lblOffset val="100"/>
        <c:noMultiLvlLbl val="0"/>
      </c:catAx>
      <c:valAx>
        <c:axId val="121363840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113847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314324</xdr:colOff>
      <xdr:row>2</xdr:row>
      <xdr:rowOff>123826</xdr:rowOff>
    </xdr:from>
    <xdr:to>
      <xdr:col>43</xdr:col>
      <xdr:colOff>438150</xdr:colOff>
      <xdr:row>26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4"/>
  <sheetViews>
    <sheetView topLeftCell="A229" zoomScaleNormal="100" workbookViewId="0">
      <selection activeCell="K253" sqref="K253"/>
    </sheetView>
  </sheetViews>
  <sheetFormatPr defaultRowHeight="15" x14ac:dyDescent="0.25"/>
  <cols>
    <col min="1" max="1" width="6" bestFit="1" customWidth="1"/>
    <col min="2" max="2" width="47.85546875" customWidth="1"/>
    <col min="3" max="3" width="6.28515625" bestFit="1" customWidth="1"/>
    <col min="4" max="9" width="14.28515625" style="47" hidden="1" customWidth="1"/>
    <col min="10" max="12" width="14.28515625" style="47" customWidth="1"/>
    <col min="13" max="14" width="12.42578125" customWidth="1"/>
    <col min="15" max="21" width="11.42578125" style="47" customWidth="1"/>
    <col min="212" max="212" width="7.140625" bestFit="1" customWidth="1"/>
    <col min="213" max="213" width="48.85546875" bestFit="1" customWidth="1"/>
    <col min="214" max="214" width="7.140625" customWidth="1"/>
    <col min="215" max="221" width="16.140625" customWidth="1"/>
    <col min="222" max="222" width="6.140625" customWidth="1"/>
    <col min="223" max="223" width="6" bestFit="1" customWidth="1"/>
    <col min="224" max="224" width="29.42578125" bestFit="1" customWidth="1"/>
    <col min="225" max="225" width="5.140625" bestFit="1" customWidth="1"/>
    <col min="226" max="228" width="10.140625" bestFit="1" customWidth="1"/>
    <col min="229" max="229" width="9.85546875" bestFit="1" customWidth="1"/>
    <col min="230" max="232" width="9.85546875" customWidth="1"/>
    <col min="233" max="233" width="16.140625" customWidth="1"/>
    <col min="239" max="239" width="8.85546875" customWidth="1"/>
    <col min="242" max="242" width="8.85546875" customWidth="1"/>
    <col min="245" max="245" width="8.85546875" customWidth="1"/>
    <col min="260" max="260" width="6" bestFit="1" customWidth="1"/>
    <col min="261" max="261" width="47.5703125" bestFit="1" customWidth="1"/>
    <col min="262" max="262" width="6.28515625" bestFit="1" customWidth="1"/>
    <col min="263" max="269" width="14.28515625" customWidth="1"/>
    <col min="270" max="270" width="2.85546875" customWidth="1"/>
    <col min="271" max="276" width="11.42578125" customWidth="1"/>
    <col min="468" max="468" width="7.140625" bestFit="1" customWidth="1"/>
    <col min="469" max="469" width="48.85546875" bestFit="1" customWidth="1"/>
    <col min="470" max="470" width="7.140625" customWidth="1"/>
    <col min="471" max="477" width="16.140625" customWidth="1"/>
    <col min="478" max="478" width="6.140625" customWidth="1"/>
    <col min="479" max="479" width="6" bestFit="1" customWidth="1"/>
    <col min="480" max="480" width="29.42578125" bestFit="1" customWidth="1"/>
    <col min="481" max="481" width="5.140625" bestFit="1" customWidth="1"/>
    <col min="482" max="484" width="10.140625" bestFit="1" customWidth="1"/>
    <col min="485" max="485" width="9.85546875" bestFit="1" customWidth="1"/>
    <col min="486" max="488" width="9.85546875" customWidth="1"/>
    <col min="489" max="489" width="16.140625" customWidth="1"/>
    <col min="495" max="495" width="8.85546875" customWidth="1"/>
    <col min="498" max="498" width="8.85546875" customWidth="1"/>
    <col min="501" max="501" width="8.85546875" customWidth="1"/>
    <col min="516" max="516" width="6" bestFit="1" customWidth="1"/>
    <col min="517" max="517" width="47.5703125" bestFit="1" customWidth="1"/>
    <col min="518" max="518" width="6.28515625" bestFit="1" customWidth="1"/>
    <col min="519" max="525" width="14.28515625" customWidth="1"/>
    <col min="526" max="526" width="2.85546875" customWidth="1"/>
    <col min="527" max="532" width="11.42578125" customWidth="1"/>
    <col min="724" max="724" width="7.140625" bestFit="1" customWidth="1"/>
    <col min="725" max="725" width="48.85546875" bestFit="1" customWidth="1"/>
    <col min="726" max="726" width="7.140625" customWidth="1"/>
    <col min="727" max="733" width="16.140625" customWidth="1"/>
    <col min="734" max="734" width="6.140625" customWidth="1"/>
    <col min="735" max="735" width="6" bestFit="1" customWidth="1"/>
    <col min="736" max="736" width="29.42578125" bestFit="1" customWidth="1"/>
    <col min="737" max="737" width="5.140625" bestFit="1" customWidth="1"/>
    <col min="738" max="740" width="10.140625" bestFit="1" customWidth="1"/>
    <col min="741" max="741" width="9.85546875" bestFit="1" customWidth="1"/>
    <col min="742" max="744" width="9.85546875" customWidth="1"/>
    <col min="745" max="745" width="16.140625" customWidth="1"/>
    <col min="751" max="751" width="8.85546875" customWidth="1"/>
    <col min="754" max="754" width="8.85546875" customWidth="1"/>
    <col min="757" max="757" width="8.85546875" customWidth="1"/>
    <col min="772" max="772" width="6" bestFit="1" customWidth="1"/>
    <col min="773" max="773" width="47.5703125" bestFit="1" customWidth="1"/>
    <col min="774" max="774" width="6.28515625" bestFit="1" customWidth="1"/>
    <col min="775" max="781" width="14.28515625" customWidth="1"/>
    <col min="782" max="782" width="2.85546875" customWidth="1"/>
    <col min="783" max="788" width="11.42578125" customWidth="1"/>
    <col min="980" max="980" width="7.140625" bestFit="1" customWidth="1"/>
    <col min="981" max="981" width="48.85546875" bestFit="1" customWidth="1"/>
    <col min="982" max="982" width="7.140625" customWidth="1"/>
    <col min="983" max="989" width="16.140625" customWidth="1"/>
    <col min="990" max="990" width="6.140625" customWidth="1"/>
    <col min="991" max="991" width="6" bestFit="1" customWidth="1"/>
    <col min="992" max="992" width="29.42578125" bestFit="1" customWidth="1"/>
    <col min="993" max="993" width="5.140625" bestFit="1" customWidth="1"/>
    <col min="994" max="996" width="10.140625" bestFit="1" customWidth="1"/>
    <col min="997" max="997" width="9.85546875" bestFit="1" customWidth="1"/>
    <col min="998" max="1000" width="9.85546875" customWidth="1"/>
    <col min="1001" max="1001" width="16.140625" customWidth="1"/>
    <col min="1007" max="1007" width="8.85546875" customWidth="1"/>
    <col min="1010" max="1010" width="8.85546875" customWidth="1"/>
    <col min="1013" max="1013" width="8.85546875" customWidth="1"/>
    <col min="1028" max="1028" width="6" bestFit="1" customWidth="1"/>
    <col min="1029" max="1029" width="47.5703125" bestFit="1" customWidth="1"/>
    <col min="1030" max="1030" width="6.28515625" bestFit="1" customWidth="1"/>
    <col min="1031" max="1037" width="14.28515625" customWidth="1"/>
    <col min="1038" max="1038" width="2.85546875" customWidth="1"/>
    <col min="1039" max="1044" width="11.42578125" customWidth="1"/>
    <col min="1236" max="1236" width="7.140625" bestFit="1" customWidth="1"/>
    <col min="1237" max="1237" width="48.85546875" bestFit="1" customWidth="1"/>
    <col min="1238" max="1238" width="7.140625" customWidth="1"/>
    <col min="1239" max="1245" width="16.140625" customWidth="1"/>
    <col min="1246" max="1246" width="6.140625" customWidth="1"/>
    <col min="1247" max="1247" width="6" bestFit="1" customWidth="1"/>
    <col min="1248" max="1248" width="29.42578125" bestFit="1" customWidth="1"/>
    <col min="1249" max="1249" width="5.140625" bestFit="1" customWidth="1"/>
    <col min="1250" max="1252" width="10.140625" bestFit="1" customWidth="1"/>
    <col min="1253" max="1253" width="9.85546875" bestFit="1" customWidth="1"/>
    <col min="1254" max="1256" width="9.85546875" customWidth="1"/>
    <col min="1257" max="1257" width="16.140625" customWidth="1"/>
    <col min="1263" max="1263" width="8.85546875" customWidth="1"/>
    <col min="1266" max="1266" width="8.85546875" customWidth="1"/>
    <col min="1269" max="1269" width="8.85546875" customWidth="1"/>
    <col min="1284" max="1284" width="6" bestFit="1" customWidth="1"/>
    <col min="1285" max="1285" width="47.5703125" bestFit="1" customWidth="1"/>
    <col min="1286" max="1286" width="6.28515625" bestFit="1" customWidth="1"/>
    <col min="1287" max="1293" width="14.28515625" customWidth="1"/>
    <col min="1294" max="1294" width="2.85546875" customWidth="1"/>
    <col min="1295" max="1300" width="11.42578125" customWidth="1"/>
    <col min="1492" max="1492" width="7.140625" bestFit="1" customWidth="1"/>
    <col min="1493" max="1493" width="48.85546875" bestFit="1" customWidth="1"/>
    <col min="1494" max="1494" width="7.140625" customWidth="1"/>
    <col min="1495" max="1501" width="16.140625" customWidth="1"/>
    <col min="1502" max="1502" width="6.140625" customWidth="1"/>
    <col min="1503" max="1503" width="6" bestFit="1" customWidth="1"/>
    <col min="1504" max="1504" width="29.42578125" bestFit="1" customWidth="1"/>
    <col min="1505" max="1505" width="5.140625" bestFit="1" customWidth="1"/>
    <col min="1506" max="1508" width="10.140625" bestFit="1" customWidth="1"/>
    <col min="1509" max="1509" width="9.85546875" bestFit="1" customWidth="1"/>
    <col min="1510" max="1512" width="9.85546875" customWidth="1"/>
    <col min="1513" max="1513" width="16.140625" customWidth="1"/>
    <col min="1519" max="1519" width="8.85546875" customWidth="1"/>
    <col min="1522" max="1522" width="8.85546875" customWidth="1"/>
    <col min="1525" max="1525" width="8.85546875" customWidth="1"/>
    <col min="1540" max="1540" width="6" bestFit="1" customWidth="1"/>
    <col min="1541" max="1541" width="47.5703125" bestFit="1" customWidth="1"/>
    <col min="1542" max="1542" width="6.28515625" bestFit="1" customWidth="1"/>
    <col min="1543" max="1549" width="14.28515625" customWidth="1"/>
    <col min="1550" max="1550" width="2.85546875" customWidth="1"/>
    <col min="1551" max="1556" width="11.42578125" customWidth="1"/>
    <col min="1748" max="1748" width="7.140625" bestFit="1" customWidth="1"/>
    <col min="1749" max="1749" width="48.85546875" bestFit="1" customWidth="1"/>
    <col min="1750" max="1750" width="7.140625" customWidth="1"/>
    <col min="1751" max="1757" width="16.140625" customWidth="1"/>
    <col min="1758" max="1758" width="6.140625" customWidth="1"/>
    <col min="1759" max="1759" width="6" bestFit="1" customWidth="1"/>
    <col min="1760" max="1760" width="29.42578125" bestFit="1" customWidth="1"/>
    <col min="1761" max="1761" width="5.140625" bestFit="1" customWidth="1"/>
    <col min="1762" max="1764" width="10.140625" bestFit="1" customWidth="1"/>
    <col min="1765" max="1765" width="9.85546875" bestFit="1" customWidth="1"/>
    <col min="1766" max="1768" width="9.85546875" customWidth="1"/>
    <col min="1769" max="1769" width="16.140625" customWidth="1"/>
    <col min="1775" max="1775" width="8.85546875" customWidth="1"/>
    <col min="1778" max="1778" width="8.85546875" customWidth="1"/>
    <col min="1781" max="1781" width="8.85546875" customWidth="1"/>
    <col min="1796" max="1796" width="6" bestFit="1" customWidth="1"/>
    <col min="1797" max="1797" width="47.5703125" bestFit="1" customWidth="1"/>
    <col min="1798" max="1798" width="6.28515625" bestFit="1" customWidth="1"/>
    <col min="1799" max="1805" width="14.28515625" customWidth="1"/>
    <col min="1806" max="1806" width="2.85546875" customWidth="1"/>
    <col min="1807" max="1812" width="11.42578125" customWidth="1"/>
    <col min="2004" max="2004" width="7.140625" bestFit="1" customWidth="1"/>
    <col min="2005" max="2005" width="48.85546875" bestFit="1" customWidth="1"/>
    <col min="2006" max="2006" width="7.140625" customWidth="1"/>
    <col min="2007" max="2013" width="16.140625" customWidth="1"/>
    <col min="2014" max="2014" width="6.140625" customWidth="1"/>
    <col min="2015" max="2015" width="6" bestFit="1" customWidth="1"/>
    <col min="2016" max="2016" width="29.42578125" bestFit="1" customWidth="1"/>
    <col min="2017" max="2017" width="5.140625" bestFit="1" customWidth="1"/>
    <col min="2018" max="2020" width="10.140625" bestFit="1" customWidth="1"/>
    <col min="2021" max="2021" width="9.85546875" bestFit="1" customWidth="1"/>
    <col min="2022" max="2024" width="9.85546875" customWidth="1"/>
    <col min="2025" max="2025" width="16.140625" customWidth="1"/>
    <col min="2031" max="2031" width="8.85546875" customWidth="1"/>
    <col min="2034" max="2034" width="8.85546875" customWidth="1"/>
    <col min="2037" max="2037" width="8.85546875" customWidth="1"/>
    <col min="2052" max="2052" width="6" bestFit="1" customWidth="1"/>
    <col min="2053" max="2053" width="47.5703125" bestFit="1" customWidth="1"/>
    <col min="2054" max="2054" width="6.28515625" bestFit="1" customWidth="1"/>
    <col min="2055" max="2061" width="14.28515625" customWidth="1"/>
    <col min="2062" max="2062" width="2.85546875" customWidth="1"/>
    <col min="2063" max="2068" width="11.42578125" customWidth="1"/>
    <col min="2260" max="2260" width="7.140625" bestFit="1" customWidth="1"/>
    <col min="2261" max="2261" width="48.85546875" bestFit="1" customWidth="1"/>
    <col min="2262" max="2262" width="7.140625" customWidth="1"/>
    <col min="2263" max="2269" width="16.140625" customWidth="1"/>
    <col min="2270" max="2270" width="6.140625" customWidth="1"/>
    <col min="2271" max="2271" width="6" bestFit="1" customWidth="1"/>
    <col min="2272" max="2272" width="29.42578125" bestFit="1" customWidth="1"/>
    <col min="2273" max="2273" width="5.140625" bestFit="1" customWidth="1"/>
    <col min="2274" max="2276" width="10.140625" bestFit="1" customWidth="1"/>
    <col min="2277" max="2277" width="9.85546875" bestFit="1" customWidth="1"/>
    <col min="2278" max="2280" width="9.85546875" customWidth="1"/>
    <col min="2281" max="2281" width="16.140625" customWidth="1"/>
    <col min="2287" max="2287" width="8.85546875" customWidth="1"/>
    <col min="2290" max="2290" width="8.85546875" customWidth="1"/>
    <col min="2293" max="2293" width="8.85546875" customWidth="1"/>
    <col min="2308" max="2308" width="6" bestFit="1" customWidth="1"/>
    <col min="2309" max="2309" width="47.5703125" bestFit="1" customWidth="1"/>
    <col min="2310" max="2310" width="6.28515625" bestFit="1" customWidth="1"/>
    <col min="2311" max="2317" width="14.28515625" customWidth="1"/>
    <col min="2318" max="2318" width="2.85546875" customWidth="1"/>
    <col min="2319" max="2324" width="11.42578125" customWidth="1"/>
    <col min="2516" max="2516" width="7.140625" bestFit="1" customWidth="1"/>
    <col min="2517" max="2517" width="48.85546875" bestFit="1" customWidth="1"/>
    <col min="2518" max="2518" width="7.140625" customWidth="1"/>
    <col min="2519" max="2525" width="16.140625" customWidth="1"/>
    <col min="2526" max="2526" width="6.140625" customWidth="1"/>
    <col min="2527" max="2527" width="6" bestFit="1" customWidth="1"/>
    <col min="2528" max="2528" width="29.42578125" bestFit="1" customWidth="1"/>
    <col min="2529" max="2529" width="5.140625" bestFit="1" customWidth="1"/>
    <col min="2530" max="2532" width="10.140625" bestFit="1" customWidth="1"/>
    <col min="2533" max="2533" width="9.85546875" bestFit="1" customWidth="1"/>
    <col min="2534" max="2536" width="9.85546875" customWidth="1"/>
    <col min="2537" max="2537" width="16.140625" customWidth="1"/>
    <col min="2543" max="2543" width="8.85546875" customWidth="1"/>
    <col min="2546" max="2546" width="8.85546875" customWidth="1"/>
    <col min="2549" max="2549" width="8.85546875" customWidth="1"/>
    <col min="2564" max="2564" width="6" bestFit="1" customWidth="1"/>
    <col min="2565" max="2565" width="47.5703125" bestFit="1" customWidth="1"/>
    <col min="2566" max="2566" width="6.28515625" bestFit="1" customWidth="1"/>
    <col min="2567" max="2573" width="14.28515625" customWidth="1"/>
    <col min="2574" max="2574" width="2.85546875" customWidth="1"/>
    <col min="2575" max="2580" width="11.42578125" customWidth="1"/>
    <col min="2772" max="2772" width="7.140625" bestFit="1" customWidth="1"/>
    <col min="2773" max="2773" width="48.85546875" bestFit="1" customWidth="1"/>
    <col min="2774" max="2774" width="7.140625" customWidth="1"/>
    <col min="2775" max="2781" width="16.140625" customWidth="1"/>
    <col min="2782" max="2782" width="6.140625" customWidth="1"/>
    <col min="2783" max="2783" width="6" bestFit="1" customWidth="1"/>
    <col min="2784" max="2784" width="29.42578125" bestFit="1" customWidth="1"/>
    <col min="2785" max="2785" width="5.140625" bestFit="1" customWidth="1"/>
    <col min="2786" max="2788" width="10.140625" bestFit="1" customWidth="1"/>
    <col min="2789" max="2789" width="9.85546875" bestFit="1" customWidth="1"/>
    <col min="2790" max="2792" width="9.85546875" customWidth="1"/>
    <col min="2793" max="2793" width="16.140625" customWidth="1"/>
    <col min="2799" max="2799" width="8.85546875" customWidth="1"/>
    <col min="2802" max="2802" width="8.85546875" customWidth="1"/>
    <col min="2805" max="2805" width="8.85546875" customWidth="1"/>
    <col min="2820" max="2820" width="6" bestFit="1" customWidth="1"/>
    <col min="2821" max="2821" width="47.5703125" bestFit="1" customWidth="1"/>
    <col min="2822" max="2822" width="6.28515625" bestFit="1" customWidth="1"/>
    <col min="2823" max="2829" width="14.28515625" customWidth="1"/>
    <col min="2830" max="2830" width="2.85546875" customWidth="1"/>
    <col min="2831" max="2836" width="11.42578125" customWidth="1"/>
    <col min="3028" max="3028" width="7.140625" bestFit="1" customWidth="1"/>
    <col min="3029" max="3029" width="48.85546875" bestFit="1" customWidth="1"/>
    <col min="3030" max="3030" width="7.140625" customWidth="1"/>
    <col min="3031" max="3037" width="16.140625" customWidth="1"/>
    <col min="3038" max="3038" width="6.140625" customWidth="1"/>
    <col min="3039" max="3039" width="6" bestFit="1" customWidth="1"/>
    <col min="3040" max="3040" width="29.42578125" bestFit="1" customWidth="1"/>
    <col min="3041" max="3041" width="5.140625" bestFit="1" customWidth="1"/>
    <col min="3042" max="3044" width="10.140625" bestFit="1" customWidth="1"/>
    <col min="3045" max="3045" width="9.85546875" bestFit="1" customWidth="1"/>
    <col min="3046" max="3048" width="9.85546875" customWidth="1"/>
    <col min="3049" max="3049" width="16.140625" customWidth="1"/>
    <col min="3055" max="3055" width="8.85546875" customWidth="1"/>
    <col min="3058" max="3058" width="8.85546875" customWidth="1"/>
    <col min="3061" max="3061" width="8.85546875" customWidth="1"/>
    <col min="3076" max="3076" width="6" bestFit="1" customWidth="1"/>
    <col min="3077" max="3077" width="47.5703125" bestFit="1" customWidth="1"/>
    <col min="3078" max="3078" width="6.28515625" bestFit="1" customWidth="1"/>
    <col min="3079" max="3085" width="14.28515625" customWidth="1"/>
    <col min="3086" max="3086" width="2.85546875" customWidth="1"/>
    <col min="3087" max="3092" width="11.42578125" customWidth="1"/>
    <col min="3284" max="3284" width="7.140625" bestFit="1" customWidth="1"/>
    <col min="3285" max="3285" width="48.85546875" bestFit="1" customWidth="1"/>
    <col min="3286" max="3286" width="7.140625" customWidth="1"/>
    <col min="3287" max="3293" width="16.140625" customWidth="1"/>
    <col min="3294" max="3294" width="6.140625" customWidth="1"/>
    <col min="3295" max="3295" width="6" bestFit="1" customWidth="1"/>
    <col min="3296" max="3296" width="29.42578125" bestFit="1" customWidth="1"/>
    <col min="3297" max="3297" width="5.140625" bestFit="1" customWidth="1"/>
    <col min="3298" max="3300" width="10.140625" bestFit="1" customWidth="1"/>
    <col min="3301" max="3301" width="9.85546875" bestFit="1" customWidth="1"/>
    <col min="3302" max="3304" width="9.85546875" customWidth="1"/>
    <col min="3305" max="3305" width="16.140625" customWidth="1"/>
    <col min="3311" max="3311" width="8.85546875" customWidth="1"/>
    <col min="3314" max="3314" width="8.85546875" customWidth="1"/>
    <col min="3317" max="3317" width="8.85546875" customWidth="1"/>
    <col min="3332" max="3332" width="6" bestFit="1" customWidth="1"/>
    <col min="3333" max="3333" width="47.5703125" bestFit="1" customWidth="1"/>
    <col min="3334" max="3334" width="6.28515625" bestFit="1" customWidth="1"/>
    <col min="3335" max="3341" width="14.28515625" customWidth="1"/>
    <col min="3342" max="3342" width="2.85546875" customWidth="1"/>
    <col min="3343" max="3348" width="11.42578125" customWidth="1"/>
    <col min="3540" max="3540" width="7.140625" bestFit="1" customWidth="1"/>
    <col min="3541" max="3541" width="48.85546875" bestFit="1" customWidth="1"/>
    <col min="3542" max="3542" width="7.140625" customWidth="1"/>
    <col min="3543" max="3549" width="16.140625" customWidth="1"/>
    <col min="3550" max="3550" width="6.140625" customWidth="1"/>
    <col min="3551" max="3551" width="6" bestFit="1" customWidth="1"/>
    <col min="3552" max="3552" width="29.42578125" bestFit="1" customWidth="1"/>
    <col min="3553" max="3553" width="5.140625" bestFit="1" customWidth="1"/>
    <col min="3554" max="3556" width="10.140625" bestFit="1" customWidth="1"/>
    <col min="3557" max="3557" width="9.85546875" bestFit="1" customWidth="1"/>
    <col min="3558" max="3560" width="9.85546875" customWidth="1"/>
    <col min="3561" max="3561" width="16.140625" customWidth="1"/>
    <col min="3567" max="3567" width="8.85546875" customWidth="1"/>
    <col min="3570" max="3570" width="8.85546875" customWidth="1"/>
    <col min="3573" max="3573" width="8.85546875" customWidth="1"/>
    <col min="3588" max="3588" width="6" bestFit="1" customWidth="1"/>
    <col min="3589" max="3589" width="47.5703125" bestFit="1" customWidth="1"/>
    <col min="3590" max="3590" width="6.28515625" bestFit="1" customWidth="1"/>
    <col min="3591" max="3597" width="14.28515625" customWidth="1"/>
    <col min="3598" max="3598" width="2.85546875" customWidth="1"/>
    <col min="3599" max="3604" width="11.42578125" customWidth="1"/>
    <col min="3796" max="3796" width="7.140625" bestFit="1" customWidth="1"/>
    <col min="3797" max="3797" width="48.85546875" bestFit="1" customWidth="1"/>
    <col min="3798" max="3798" width="7.140625" customWidth="1"/>
    <col min="3799" max="3805" width="16.140625" customWidth="1"/>
    <col min="3806" max="3806" width="6.140625" customWidth="1"/>
    <col min="3807" max="3807" width="6" bestFit="1" customWidth="1"/>
    <col min="3808" max="3808" width="29.42578125" bestFit="1" customWidth="1"/>
    <col min="3809" max="3809" width="5.140625" bestFit="1" customWidth="1"/>
    <col min="3810" max="3812" width="10.140625" bestFit="1" customWidth="1"/>
    <col min="3813" max="3813" width="9.85546875" bestFit="1" customWidth="1"/>
    <col min="3814" max="3816" width="9.85546875" customWidth="1"/>
    <col min="3817" max="3817" width="16.140625" customWidth="1"/>
    <col min="3823" max="3823" width="8.85546875" customWidth="1"/>
    <col min="3826" max="3826" width="8.85546875" customWidth="1"/>
    <col min="3829" max="3829" width="8.85546875" customWidth="1"/>
    <col min="3844" max="3844" width="6" bestFit="1" customWidth="1"/>
    <col min="3845" max="3845" width="47.5703125" bestFit="1" customWidth="1"/>
    <col min="3846" max="3846" width="6.28515625" bestFit="1" customWidth="1"/>
    <col min="3847" max="3853" width="14.28515625" customWidth="1"/>
    <col min="3854" max="3854" width="2.85546875" customWidth="1"/>
    <col min="3855" max="3860" width="11.42578125" customWidth="1"/>
    <col min="4052" max="4052" width="7.140625" bestFit="1" customWidth="1"/>
    <col min="4053" max="4053" width="48.85546875" bestFit="1" customWidth="1"/>
    <col min="4054" max="4054" width="7.140625" customWidth="1"/>
    <col min="4055" max="4061" width="16.140625" customWidth="1"/>
    <col min="4062" max="4062" width="6.140625" customWidth="1"/>
    <col min="4063" max="4063" width="6" bestFit="1" customWidth="1"/>
    <col min="4064" max="4064" width="29.42578125" bestFit="1" customWidth="1"/>
    <col min="4065" max="4065" width="5.140625" bestFit="1" customWidth="1"/>
    <col min="4066" max="4068" width="10.140625" bestFit="1" customWidth="1"/>
    <col min="4069" max="4069" width="9.85546875" bestFit="1" customWidth="1"/>
    <col min="4070" max="4072" width="9.85546875" customWidth="1"/>
    <col min="4073" max="4073" width="16.140625" customWidth="1"/>
    <col min="4079" max="4079" width="8.85546875" customWidth="1"/>
    <col min="4082" max="4082" width="8.85546875" customWidth="1"/>
    <col min="4085" max="4085" width="8.85546875" customWidth="1"/>
    <col min="4100" max="4100" width="6" bestFit="1" customWidth="1"/>
    <col min="4101" max="4101" width="47.5703125" bestFit="1" customWidth="1"/>
    <col min="4102" max="4102" width="6.28515625" bestFit="1" customWidth="1"/>
    <col min="4103" max="4109" width="14.28515625" customWidth="1"/>
    <col min="4110" max="4110" width="2.85546875" customWidth="1"/>
    <col min="4111" max="4116" width="11.42578125" customWidth="1"/>
    <col min="4308" max="4308" width="7.140625" bestFit="1" customWidth="1"/>
    <col min="4309" max="4309" width="48.85546875" bestFit="1" customWidth="1"/>
    <col min="4310" max="4310" width="7.140625" customWidth="1"/>
    <col min="4311" max="4317" width="16.140625" customWidth="1"/>
    <col min="4318" max="4318" width="6.140625" customWidth="1"/>
    <col min="4319" max="4319" width="6" bestFit="1" customWidth="1"/>
    <col min="4320" max="4320" width="29.42578125" bestFit="1" customWidth="1"/>
    <col min="4321" max="4321" width="5.140625" bestFit="1" customWidth="1"/>
    <col min="4322" max="4324" width="10.140625" bestFit="1" customWidth="1"/>
    <col min="4325" max="4325" width="9.85546875" bestFit="1" customWidth="1"/>
    <col min="4326" max="4328" width="9.85546875" customWidth="1"/>
    <col min="4329" max="4329" width="16.140625" customWidth="1"/>
    <col min="4335" max="4335" width="8.85546875" customWidth="1"/>
    <col min="4338" max="4338" width="8.85546875" customWidth="1"/>
    <col min="4341" max="4341" width="8.85546875" customWidth="1"/>
    <col min="4356" max="4356" width="6" bestFit="1" customWidth="1"/>
    <col min="4357" max="4357" width="47.5703125" bestFit="1" customWidth="1"/>
    <col min="4358" max="4358" width="6.28515625" bestFit="1" customWidth="1"/>
    <col min="4359" max="4365" width="14.28515625" customWidth="1"/>
    <col min="4366" max="4366" width="2.85546875" customWidth="1"/>
    <col min="4367" max="4372" width="11.42578125" customWidth="1"/>
    <col min="4564" max="4564" width="7.140625" bestFit="1" customWidth="1"/>
    <col min="4565" max="4565" width="48.85546875" bestFit="1" customWidth="1"/>
    <col min="4566" max="4566" width="7.140625" customWidth="1"/>
    <col min="4567" max="4573" width="16.140625" customWidth="1"/>
    <col min="4574" max="4574" width="6.140625" customWidth="1"/>
    <col min="4575" max="4575" width="6" bestFit="1" customWidth="1"/>
    <col min="4576" max="4576" width="29.42578125" bestFit="1" customWidth="1"/>
    <col min="4577" max="4577" width="5.140625" bestFit="1" customWidth="1"/>
    <col min="4578" max="4580" width="10.140625" bestFit="1" customWidth="1"/>
    <col min="4581" max="4581" width="9.85546875" bestFit="1" customWidth="1"/>
    <col min="4582" max="4584" width="9.85546875" customWidth="1"/>
    <col min="4585" max="4585" width="16.140625" customWidth="1"/>
    <col min="4591" max="4591" width="8.85546875" customWidth="1"/>
    <col min="4594" max="4594" width="8.85546875" customWidth="1"/>
    <col min="4597" max="4597" width="8.85546875" customWidth="1"/>
    <col min="4612" max="4612" width="6" bestFit="1" customWidth="1"/>
    <col min="4613" max="4613" width="47.5703125" bestFit="1" customWidth="1"/>
    <col min="4614" max="4614" width="6.28515625" bestFit="1" customWidth="1"/>
    <col min="4615" max="4621" width="14.28515625" customWidth="1"/>
    <col min="4622" max="4622" width="2.85546875" customWidth="1"/>
    <col min="4623" max="4628" width="11.42578125" customWidth="1"/>
    <col min="4820" max="4820" width="7.140625" bestFit="1" customWidth="1"/>
    <col min="4821" max="4821" width="48.85546875" bestFit="1" customWidth="1"/>
    <col min="4822" max="4822" width="7.140625" customWidth="1"/>
    <col min="4823" max="4829" width="16.140625" customWidth="1"/>
    <col min="4830" max="4830" width="6.140625" customWidth="1"/>
    <col min="4831" max="4831" width="6" bestFit="1" customWidth="1"/>
    <col min="4832" max="4832" width="29.42578125" bestFit="1" customWidth="1"/>
    <col min="4833" max="4833" width="5.140625" bestFit="1" customWidth="1"/>
    <col min="4834" max="4836" width="10.140625" bestFit="1" customWidth="1"/>
    <col min="4837" max="4837" width="9.85546875" bestFit="1" customWidth="1"/>
    <col min="4838" max="4840" width="9.85546875" customWidth="1"/>
    <col min="4841" max="4841" width="16.140625" customWidth="1"/>
    <col min="4847" max="4847" width="8.85546875" customWidth="1"/>
    <col min="4850" max="4850" width="8.85546875" customWidth="1"/>
    <col min="4853" max="4853" width="8.85546875" customWidth="1"/>
    <col min="4868" max="4868" width="6" bestFit="1" customWidth="1"/>
    <col min="4869" max="4869" width="47.5703125" bestFit="1" customWidth="1"/>
    <col min="4870" max="4870" width="6.28515625" bestFit="1" customWidth="1"/>
    <col min="4871" max="4877" width="14.28515625" customWidth="1"/>
    <col min="4878" max="4878" width="2.85546875" customWidth="1"/>
    <col min="4879" max="4884" width="11.42578125" customWidth="1"/>
    <col min="5076" max="5076" width="7.140625" bestFit="1" customWidth="1"/>
    <col min="5077" max="5077" width="48.85546875" bestFit="1" customWidth="1"/>
    <col min="5078" max="5078" width="7.140625" customWidth="1"/>
    <col min="5079" max="5085" width="16.140625" customWidth="1"/>
    <col min="5086" max="5086" width="6.140625" customWidth="1"/>
    <col min="5087" max="5087" width="6" bestFit="1" customWidth="1"/>
    <col min="5088" max="5088" width="29.42578125" bestFit="1" customWidth="1"/>
    <col min="5089" max="5089" width="5.140625" bestFit="1" customWidth="1"/>
    <col min="5090" max="5092" width="10.140625" bestFit="1" customWidth="1"/>
    <col min="5093" max="5093" width="9.85546875" bestFit="1" customWidth="1"/>
    <col min="5094" max="5096" width="9.85546875" customWidth="1"/>
    <col min="5097" max="5097" width="16.140625" customWidth="1"/>
    <col min="5103" max="5103" width="8.85546875" customWidth="1"/>
    <col min="5106" max="5106" width="8.85546875" customWidth="1"/>
    <col min="5109" max="5109" width="8.85546875" customWidth="1"/>
    <col min="5124" max="5124" width="6" bestFit="1" customWidth="1"/>
    <col min="5125" max="5125" width="47.5703125" bestFit="1" customWidth="1"/>
    <col min="5126" max="5126" width="6.28515625" bestFit="1" customWidth="1"/>
    <col min="5127" max="5133" width="14.28515625" customWidth="1"/>
    <col min="5134" max="5134" width="2.85546875" customWidth="1"/>
    <col min="5135" max="5140" width="11.42578125" customWidth="1"/>
    <col min="5332" max="5332" width="7.140625" bestFit="1" customWidth="1"/>
    <col min="5333" max="5333" width="48.85546875" bestFit="1" customWidth="1"/>
    <col min="5334" max="5334" width="7.140625" customWidth="1"/>
    <col min="5335" max="5341" width="16.140625" customWidth="1"/>
    <col min="5342" max="5342" width="6.140625" customWidth="1"/>
    <col min="5343" max="5343" width="6" bestFit="1" customWidth="1"/>
    <col min="5344" max="5344" width="29.42578125" bestFit="1" customWidth="1"/>
    <col min="5345" max="5345" width="5.140625" bestFit="1" customWidth="1"/>
    <col min="5346" max="5348" width="10.140625" bestFit="1" customWidth="1"/>
    <col min="5349" max="5349" width="9.85546875" bestFit="1" customWidth="1"/>
    <col min="5350" max="5352" width="9.85546875" customWidth="1"/>
    <col min="5353" max="5353" width="16.140625" customWidth="1"/>
    <col min="5359" max="5359" width="8.85546875" customWidth="1"/>
    <col min="5362" max="5362" width="8.85546875" customWidth="1"/>
    <col min="5365" max="5365" width="8.85546875" customWidth="1"/>
    <col min="5380" max="5380" width="6" bestFit="1" customWidth="1"/>
    <col min="5381" max="5381" width="47.5703125" bestFit="1" customWidth="1"/>
    <col min="5382" max="5382" width="6.28515625" bestFit="1" customWidth="1"/>
    <col min="5383" max="5389" width="14.28515625" customWidth="1"/>
    <col min="5390" max="5390" width="2.85546875" customWidth="1"/>
    <col min="5391" max="5396" width="11.42578125" customWidth="1"/>
    <col min="5588" max="5588" width="7.140625" bestFit="1" customWidth="1"/>
    <col min="5589" max="5589" width="48.85546875" bestFit="1" customWidth="1"/>
    <col min="5590" max="5590" width="7.140625" customWidth="1"/>
    <col min="5591" max="5597" width="16.140625" customWidth="1"/>
    <col min="5598" max="5598" width="6.140625" customWidth="1"/>
    <col min="5599" max="5599" width="6" bestFit="1" customWidth="1"/>
    <col min="5600" max="5600" width="29.42578125" bestFit="1" customWidth="1"/>
    <col min="5601" max="5601" width="5.140625" bestFit="1" customWidth="1"/>
    <col min="5602" max="5604" width="10.140625" bestFit="1" customWidth="1"/>
    <col min="5605" max="5605" width="9.85546875" bestFit="1" customWidth="1"/>
    <col min="5606" max="5608" width="9.85546875" customWidth="1"/>
    <col min="5609" max="5609" width="16.140625" customWidth="1"/>
    <col min="5615" max="5615" width="8.85546875" customWidth="1"/>
    <col min="5618" max="5618" width="8.85546875" customWidth="1"/>
    <col min="5621" max="5621" width="8.85546875" customWidth="1"/>
    <col min="5636" max="5636" width="6" bestFit="1" customWidth="1"/>
    <col min="5637" max="5637" width="47.5703125" bestFit="1" customWidth="1"/>
    <col min="5638" max="5638" width="6.28515625" bestFit="1" customWidth="1"/>
    <col min="5639" max="5645" width="14.28515625" customWidth="1"/>
    <col min="5646" max="5646" width="2.85546875" customWidth="1"/>
    <col min="5647" max="5652" width="11.42578125" customWidth="1"/>
    <col min="5844" max="5844" width="7.140625" bestFit="1" customWidth="1"/>
    <col min="5845" max="5845" width="48.85546875" bestFit="1" customWidth="1"/>
    <col min="5846" max="5846" width="7.140625" customWidth="1"/>
    <col min="5847" max="5853" width="16.140625" customWidth="1"/>
    <col min="5854" max="5854" width="6.140625" customWidth="1"/>
    <col min="5855" max="5855" width="6" bestFit="1" customWidth="1"/>
    <col min="5856" max="5856" width="29.42578125" bestFit="1" customWidth="1"/>
    <col min="5857" max="5857" width="5.140625" bestFit="1" customWidth="1"/>
    <col min="5858" max="5860" width="10.140625" bestFit="1" customWidth="1"/>
    <col min="5861" max="5861" width="9.85546875" bestFit="1" customWidth="1"/>
    <col min="5862" max="5864" width="9.85546875" customWidth="1"/>
    <col min="5865" max="5865" width="16.140625" customWidth="1"/>
    <col min="5871" max="5871" width="8.85546875" customWidth="1"/>
    <col min="5874" max="5874" width="8.85546875" customWidth="1"/>
    <col min="5877" max="5877" width="8.85546875" customWidth="1"/>
    <col min="5892" max="5892" width="6" bestFit="1" customWidth="1"/>
    <col min="5893" max="5893" width="47.5703125" bestFit="1" customWidth="1"/>
    <col min="5894" max="5894" width="6.28515625" bestFit="1" customWidth="1"/>
    <col min="5895" max="5901" width="14.28515625" customWidth="1"/>
    <col min="5902" max="5902" width="2.85546875" customWidth="1"/>
    <col min="5903" max="5908" width="11.42578125" customWidth="1"/>
    <col min="6100" max="6100" width="7.140625" bestFit="1" customWidth="1"/>
    <col min="6101" max="6101" width="48.85546875" bestFit="1" customWidth="1"/>
    <col min="6102" max="6102" width="7.140625" customWidth="1"/>
    <col min="6103" max="6109" width="16.140625" customWidth="1"/>
    <col min="6110" max="6110" width="6.140625" customWidth="1"/>
    <col min="6111" max="6111" width="6" bestFit="1" customWidth="1"/>
    <col min="6112" max="6112" width="29.42578125" bestFit="1" customWidth="1"/>
    <col min="6113" max="6113" width="5.140625" bestFit="1" customWidth="1"/>
    <col min="6114" max="6116" width="10.140625" bestFit="1" customWidth="1"/>
    <col min="6117" max="6117" width="9.85546875" bestFit="1" customWidth="1"/>
    <col min="6118" max="6120" width="9.85546875" customWidth="1"/>
    <col min="6121" max="6121" width="16.140625" customWidth="1"/>
    <col min="6127" max="6127" width="8.85546875" customWidth="1"/>
    <col min="6130" max="6130" width="8.85546875" customWidth="1"/>
    <col min="6133" max="6133" width="8.85546875" customWidth="1"/>
    <col min="6148" max="6148" width="6" bestFit="1" customWidth="1"/>
    <col min="6149" max="6149" width="47.5703125" bestFit="1" customWidth="1"/>
    <col min="6150" max="6150" width="6.28515625" bestFit="1" customWidth="1"/>
    <col min="6151" max="6157" width="14.28515625" customWidth="1"/>
    <col min="6158" max="6158" width="2.85546875" customWidth="1"/>
    <col min="6159" max="6164" width="11.42578125" customWidth="1"/>
    <col min="6356" max="6356" width="7.140625" bestFit="1" customWidth="1"/>
    <col min="6357" max="6357" width="48.85546875" bestFit="1" customWidth="1"/>
    <col min="6358" max="6358" width="7.140625" customWidth="1"/>
    <col min="6359" max="6365" width="16.140625" customWidth="1"/>
    <col min="6366" max="6366" width="6.140625" customWidth="1"/>
    <col min="6367" max="6367" width="6" bestFit="1" customWidth="1"/>
    <col min="6368" max="6368" width="29.42578125" bestFit="1" customWidth="1"/>
    <col min="6369" max="6369" width="5.140625" bestFit="1" customWidth="1"/>
    <col min="6370" max="6372" width="10.140625" bestFit="1" customWidth="1"/>
    <col min="6373" max="6373" width="9.85546875" bestFit="1" customWidth="1"/>
    <col min="6374" max="6376" width="9.85546875" customWidth="1"/>
    <col min="6377" max="6377" width="16.140625" customWidth="1"/>
    <col min="6383" max="6383" width="8.85546875" customWidth="1"/>
    <col min="6386" max="6386" width="8.85546875" customWidth="1"/>
    <col min="6389" max="6389" width="8.85546875" customWidth="1"/>
    <col min="6404" max="6404" width="6" bestFit="1" customWidth="1"/>
    <col min="6405" max="6405" width="47.5703125" bestFit="1" customWidth="1"/>
    <col min="6406" max="6406" width="6.28515625" bestFit="1" customWidth="1"/>
    <col min="6407" max="6413" width="14.28515625" customWidth="1"/>
    <col min="6414" max="6414" width="2.85546875" customWidth="1"/>
    <col min="6415" max="6420" width="11.42578125" customWidth="1"/>
    <col min="6612" max="6612" width="7.140625" bestFit="1" customWidth="1"/>
    <col min="6613" max="6613" width="48.85546875" bestFit="1" customWidth="1"/>
    <col min="6614" max="6614" width="7.140625" customWidth="1"/>
    <col min="6615" max="6621" width="16.140625" customWidth="1"/>
    <col min="6622" max="6622" width="6.140625" customWidth="1"/>
    <col min="6623" max="6623" width="6" bestFit="1" customWidth="1"/>
    <col min="6624" max="6624" width="29.42578125" bestFit="1" customWidth="1"/>
    <col min="6625" max="6625" width="5.140625" bestFit="1" customWidth="1"/>
    <col min="6626" max="6628" width="10.140625" bestFit="1" customWidth="1"/>
    <col min="6629" max="6629" width="9.85546875" bestFit="1" customWidth="1"/>
    <col min="6630" max="6632" width="9.85546875" customWidth="1"/>
    <col min="6633" max="6633" width="16.140625" customWidth="1"/>
    <col min="6639" max="6639" width="8.85546875" customWidth="1"/>
    <col min="6642" max="6642" width="8.85546875" customWidth="1"/>
    <col min="6645" max="6645" width="8.85546875" customWidth="1"/>
    <col min="6660" max="6660" width="6" bestFit="1" customWidth="1"/>
    <col min="6661" max="6661" width="47.5703125" bestFit="1" customWidth="1"/>
    <col min="6662" max="6662" width="6.28515625" bestFit="1" customWidth="1"/>
    <col min="6663" max="6669" width="14.28515625" customWidth="1"/>
    <col min="6670" max="6670" width="2.85546875" customWidth="1"/>
    <col min="6671" max="6676" width="11.42578125" customWidth="1"/>
    <col min="6868" max="6868" width="7.140625" bestFit="1" customWidth="1"/>
    <col min="6869" max="6869" width="48.85546875" bestFit="1" customWidth="1"/>
    <col min="6870" max="6870" width="7.140625" customWidth="1"/>
    <col min="6871" max="6877" width="16.140625" customWidth="1"/>
    <col min="6878" max="6878" width="6.140625" customWidth="1"/>
    <col min="6879" max="6879" width="6" bestFit="1" customWidth="1"/>
    <col min="6880" max="6880" width="29.42578125" bestFit="1" customWidth="1"/>
    <col min="6881" max="6881" width="5.140625" bestFit="1" customWidth="1"/>
    <col min="6882" max="6884" width="10.140625" bestFit="1" customWidth="1"/>
    <col min="6885" max="6885" width="9.85546875" bestFit="1" customWidth="1"/>
    <col min="6886" max="6888" width="9.85546875" customWidth="1"/>
    <col min="6889" max="6889" width="16.140625" customWidth="1"/>
    <col min="6895" max="6895" width="8.85546875" customWidth="1"/>
    <col min="6898" max="6898" width="8.85546875" customWidth="1"/>
    <col min="6901" max="6901" width="8.85546875" customWidth="1"/>
    <col min="6916" max="6916" width="6" bestFit="1" customWidth="1"/>
    <col min="6917" max="6917" width="47.5703125" bestFit="1" customWidth="1"/>
    <col min="6918" max="6918" width="6.28515625" bestFit="1" customWidth="1"/>
    <col min="6919" max="6925" width="14.28515625" customWidth="1"/>
    <col min="6926" max="6926" width="2.85546875" customWidth="1"/>
    <col min="6927" max="6932" width="11.42578125" customWidth="1"/>
    <col min="7124" max="7124" width="7.140625" bestFit="1" customWidth="1"/>
    <col min="7125" max="7125" width="48.85546875" bestFit="1" customWidth="1"/>
    <col min="7126" max="7126" width="7.140625" customWidth="1"/>
    <col min="7127" max="7133" width="16.140625" customWidth="1"/>
    <col min="7134" max="7134" width="6.140625" customWidth="1"/>
    <col min="7135" max="7135" width="6" bestFit="1" customWidth="1"/>
    <col min="7136" max="7136" width="29.42578125" bestFit="1" customWidth="1"/>
    <col min="7137" max="7137" width="5.140625" bestFit="1" customWidth="1"/>
    <col min="7138" max="7140" width="10.140625" bestFit="1" customWidth="1"/>
    <col min="7141" max="7141" width="9.85546875" bestFit="1" customWidth="1"/>
    <col min="7142" max="7144" width="9.85546875" customWidth="1"/>
    <col min="7145" max="7145" width="16.140625" customWidth="1"/>
    <col min="7151" max="7151" width="8.85546875" customWidth="1"/>
    <col min="7154" max="7154" width="8.85546875" customWidth="1"/>
    <col min="7157" max="7157" width="8.85546875" customWidth="1"/>
    <col min="7172" max="7172" width="6" bestFit="1" customWidth="1"/>
    <col min="7173" max="7173" width="47.5703125" bestFit="1" customWidth="1"/>
    <col min="7174" max="7174" width="6.28515625" bestFit="1" customWidth="1"/>
    <col min="7175" max="7181" width="14.28515625" customWidth="1"/>
    <col min="7182" max="7182" width="2.85546875" customWidth="1"/>
    <col min="7183" max="7188" width="11.42578125" customWidth="1"/>
    <col min="7380" max="7380" width="7.140625" bestFit="1" customWidth="1"/>
    <col min="7381" max="7381" width="48.85546875" bestFit="1" customWidth="1"/>
    <col min="7382" max="7382" width="7.140625" customWidth="1"/>
    <col min="7383" max="7389" width="16.140625" customWidth="1"/>
    <col min="7390" max="7390" width="6.140625" customWidth="1"/>
    <col min="7391" max="7391" width="6" bestFit="1" customWidth="1"/>
    <col min="7392" max="7392" width="29.42578125" bestFit="1" customWidth="1"/>
    <col min="7393" max="7393" width="5.140625" bestFit="1" customWidth="1"/>
    <col min="7394" max="7396" width="10.140625" bestFit="1" customWidth="1"/>
    <col min="7397" max="7397" width="9.85546875" bestFit="1" customWidth="1"/>
    <col min="7398" max="7400" width="9.85546875" customWidth="1"/>
    <col min="7401" max="7401" width="16.140625" customWidth="1"/>
    <col min="7407" max="7407" width="8.85546875" customWidth="1"/>
    <col min="7410" max="7410" width="8.85546875" customWidth="1"/>
    <col min="7413" max="7413" width="8.85546875" customWidth="1"/>
    <col min="7428" max="7428" width="6" bestFit="1" customWidth="1"/>
    <col min="7429" max="7429" width="47.5703125" bestFit="1" customWidth="1"/>
    <col min="7430" max="7430" width="6.28515625" bestFit="1" customWidth="1"/>
    <col min="7431" max="7437" width="14.28515625" customWidth="1"/>
    <col min="7438" max="7438" width="2.85546875" customWidth="1"/>
    <col min="7439" max="7444" width="11.42578125" customWidth="1"/>
    <col min="7636" max="7636" width="7.140625" bestFit="1" customWidth="1"/>
    <col min="7637" max="7637" width="48.85546875" bestFit="1" customWidth="1"/>
    <col min="7638" max="7638" width="7.140625" customWidth="1"/>
    <col min="7639" max="7645" width="16.140625" customWidth="1"/>
    <col min="7646" max="7646" width="6.140625" customWidth="1"/>
    <col min="7647" max="7647" width="6" bestFit="1" customWidth="1"/>
    <col min="7648" max="7648" width="29.42578125" bestFit="1" customWidth="1"/>
    <col min="7649" max="7649" width="5.140625" bestFit="1" customWidth="1"/>
    <col min="7650" max="7652" width="10.140625" bestFit="1" customWidth="1"/>
    <col min="7653" max="7653" width="9.85546875" bestFit="1" customWidth="1"/>
    <col min="7654" max="7656" width="9.85546875" customWidth="1"/>
    <col min="7657" max="7657" width="16.140625" customWidth="1"/>
    <col min="7663" max="7663" width="8.85546875" customWidth="1"/>
    <col min="7666" max="7666" width="8.85546875" customWidth="1"/>
    <col min="7669" max="7669" width="8.85546875" customWidth="1"/>
    <col min="7684" max="7684" width="6" bestFit="1" customWidth="1"/>
    <col min="7685" max="7685" width="47.5703125" bestFit="1" customWidth="1"/>
    <col min="7686" max="7686" width="6.28515625" bestFit="1" customWidth="1"/>
    <col min="7687" max="7693" width="14.28515625" customWidth="1"/>
    <col min="7694" max="7694" width="2.85546875" customWidth="1"/>
    <col min="7695" max="7700" width="11.42578125" customWidth="1"/>
    <col min="7892" max="7892" width="7.140625" bestFit="1" customWidth="1"/>
    <col min="7893" max="7893" width="48.85546875" bestFit="1" customWidth="1"/>
    <col min="7894" max="7894" width="7.140625" customWidth="1"/>
    <col min="7895" max="7901" width="16.140625" customWidth="1"/>
    <col min="7902" max="7902" width="6.140625" customWidth="1"/>
    <col min="7903" max="7903" width="6" bestFit="1" customWidth="1"/>
    <col min="7904" max="7904" width="29.42578125" bestFit="1" customWidth="1"/>
    <col min="7905" max="7905" width="5.140625" bestFit="1" customWidth="1"/>
    <col min="7906" max="7908" width="10.140625" bestFit="1" customWidth="1"/>
    <col min="7909" max="7909" width="9.85546875" bestFit="1" customWidth="1"/>
    <col min="7910" max="7912" width="9.85546875" customWidth="1"/>
    <col min="7913" max="7913" width="16.140625" customWidth="1"/>
    <col min="7919" max="7919" width="8.85546875" customWidth="1"/>
    <col min="7922" max="7922" width="8.85546875" customWidth="1"/>
    <col min="7925" max="7925" width="8.85546875" customWidth="1"/>
    <col min="7940" max="7940" width="6" bestFit="1" customWidth="1"/>
    <col min="7941" max="7941" width="47.5703125" bestFit="1" customWidth="1"/>
    <col min="7942" max="7942" width="6.28515625" bestFit="1" customWidth="1"/>
    <col min="7943" max="7949" width="14.28515625" customWidth="1"/>
    <col min="7950" max="7950" width="2.85546875" customWidth="1"/>
    <col min="7951" max="7956" width="11.42578125" customWidth="1"/>
    <col min="8148" max="8148" width="7.140625" bestFit="1" customWidth="1"/>
    <col min="8149" max="8149" width="48.85546875" bestFit="1" customWidth="1"/>
    <col min="8150" max="8150" width="7.140625" customWidth="1"/>
    <col min="8151" max="8157" width="16.140625" customWidth="1"/>
    <col min="8158" max="8158" width="6.140625" customWidth="1"/>
    <col min="8159" max="8159" width="6" bestFit="1" customWidth="1"/>
    <col min="8160" max="8160" width="29.42578125" bestFit="1" customWidth="1"/>
    <col min="8161" max="8161" width="5.140625" bestFit="1" customWidth="1"/>
    <col min="8162" max="8164" width="10.140625" bestFit="1" customWidth="1"/>
    <col min="8165" max="8165" width="9.85546875" bestFit="1" customWidth="1"/>
    <col min="8166" max="8168" width="9.85546875" customWidth="1"/>
    <col min="8169" max="8169" width="16.140625" customWidth="1"/>
    <col min="8175" max="8175" width="8.85546875" customWidth="1"/>
    <col min="8178" max="8178" width="8.85546875" customWidth="1"/>
    <col min="8181" max="8181" width="8.85546875" customWidth="1"/>
    <col min="8196" max="8196" width="6" bestFit="1" customWidth="1"/>
    <col min="8197" max="8197" width="47.5703125" bestFit="1" customWidth="1"/>
    <col min="8198" max="8198" width="6.28515625" bestFit="1" customWidth="1"/>
    <col min="8199" max="8205" width="14.28515625" customWidth="1"/>
    <col min="8206" max="8206" width="2.85546875" customWidth="1"/>
    <col min="8207" max="8212" width="11.42578125" customWidth="1"/>
    <col min="8404" max="8404" width="7.140625" bestFit="1" customWidth="1"/>
    <col min="8405" max="8405" width="48.85546875" bestFit="1" customWidth="1"/>
    <col min="8406" max="8406" width="7.140625" customWidth="1"/>
    <col min="8407" max="8413" width="16.140625" customWidth="1"/>
    <col min="8414" max="8414" width="6.140625" customWidth="1"/>
    <col min="8415" max="8415" width="6" bestFit="1" customWidth="1"/>
    <col min="8416" max="8416" width="29.42578125" bestFit="1" customWidth="1"/>
    <col min="8417" max="8417" width="5.140625" bestFit="1" customWidth="1"/>
    <col min="8418" max="8420" width="10.140625" bestFit="1" customWidth="1"/>
    <col min="8421" max="8421" width="9.85546875" bestFit="1" customWidth="1"/>
    <col min="8422" max="8424" width="9.85546875" customWidth="1"/>
    <col min="8425" max="8425" width="16.140625" customWidth="1"/>
    <col min="8431" max="8431" width="8.85546875" customWidth="1"/>
    <col min="8434" max="8434" width="8.85546875" customWidth="1"/>
    <col min="8437" max="8437" width="8.85546875" customWidth="1"/>
    <col min="8452" max="8452" width="6" bestFit="1" customWidth="1"/>
    <col min="8453" max="8453" width="47.5703125" bestFit="1" customWidth="1"/>
    <col min="8454" max="8454" width="6.28515625" bestFit="1" customWidth="1"/>
    <col min="8455" max="8461" width="14.28515625" customWidth="1"/>
    <col min="8462" max="8462" width="2.85546875" customWidth="1"/>
    <col min="8463" max="8468" width="11.42578125" customWidth="1"/>
    <col min="8660" max="8660" width="7.140625" bestFit="1" customWidth="1"/>
    <col min="8661" max="8661" width="48.85546875" bestFit="1" customWidth="1"/>
    <col min="8662" max="8662" width="7.140625" customWidth="1"/>
    <col min="8663" max="8669" width="16.140625" customWidth="1"/>
    <col min="8670" max="8670" width="6.140625" customWidth="1"/>
    <col min="8671" max="8671" width="6" bestFit="1" customWidth="1"/>
    <col min="8672" max="8672" width="29.42578125" bestFit="1" customWidth="1"/>
    <col min="8673" max="8673" width="5.140625" bestFit="1" customWidth="1"/>
    <col min="8674" max="8676" width="10.140625" bestFit="1" customWidth="1"/>
    <col min="8677" max="8677" width="9.85546875" bestFit="1" customWidth="1"/>
    <col min="8678" max="8680" width="9.85546875" customWidth="1"/>
    <col min="8681" max="8681" width="16.140625" customWidth="1"/>
    <col min="8687" max="8687" width="8.85546875" customWidth="1"/>
    <col min="8690" max="8690" width="8.85546875" customWidth="1"/>
    <col min="8693" max="8693" width="8.85546875" customWidth="1"/>
    <col min="8708" max="8708" width="6" bestFit="1" customWidth="1"/>
    <col min="8709" max="8709" width="47.5703125" bestFit="1" customWidth="1"/>
    <col min="8710" max="8710" width="6.28515625" bestFit="1" customWidth="1"/>
    <col min="8711" max="8717" width="14.28515625" customWidth="1"/>
    <col min="8718" max="8718" width="2.85546875" customWidth="1"/>
    <col min="8719" max="8724" width="11.42578125" customWidth="1"/>
    <col min="8916" max="8916" width="7.140625" bestFit="1" customWidth="1"/>
    <col min="8917" max="8917" width="48.85546875" bestFit="1" customWidth="1"/>
    <col min="8918" max="8918" width="7.140625" customWidth="1"/>
    <col min="8919" max="8925" width="16.140625" customWidth="1"/>
    <col min="8926" max="8926" width="6.140625" customWidth="1"/>
    <col min="8927" max="8927" width="6" bestFit="1" customWidth="1"/>
    <col min="8928" max="8928" width="29.42578125" bestFit="1" customWidth="1"/>
    <col min="8929" max="8929" width="5.140625" bestFit="1" customWidth="1"/>
    <col min="8930" max="8932" width="10.140625" bestFit="1" customWidth="1"/>
    <col min="8933" max="8933" width="9.85546875" bestFit="1" customWidth="1"/>
    <col min="8934" max="8936" width="9.85546875" customWidth="1"/>
    <col min="8937" max="8937" width="16.140625" customWidth="1"/>
    <col min="8943" max="8943" width="8.85546875" customWidth="1"/>
    <col min="8946" max="8946" width="8.85546875" customWidth="1"/>
    <col min="8949" max="8949" width="8.85546875" customWidth="1"/>
    <col min="8964" max="8964" width="6" bestFit="1" customWidth="1"/>
    <col min="8965" max="8965" width="47.5703125" bestFit="1" customWidth="1"/>
    <col min="8966" max="8966" width="6.28515625" bestFit="1" customWidth="1"/>
    <col min="8967" max="8973" width="14.28515625" customWidth="1"/>
    <col min="8974" max="8974" width="2.85546875" customWidth="1"/>
    <col min="8975" max="8980" width="11.42578125" customWidth="1"/>
    <col min="9172" max="9172" width="7.140625" bestFit="1" customWidth="1"/>
    <col min="9173" max="9173" width="48.85546875" bestFit="1" customWidth="1"/>
    <col min="9174" max="9174" width="7.140625" customWidth="1"/>
    <col min="9175" max="9181" width="16.140625" customWidth="1"/>
    <col min="9182" max="9182" width="6.140625" customWidth="1"/>
    <col min="9183" max="9183" width="6" bestFit="1" customWidth="1"/>
    <col min="9184" max="9184" width="29.42578125" bestFit="1" customWidth="1"/>
    <col min="9185" max="9185" width="5.140625" bestFit="1" customWidth="1"/>
    <col min="9186" max="9188" width="10.140625" bestFit="1" customWidth="1"/>
    <col min="9189" max="9189" width="9.85546875" bestFit="1" customWidth="1"/>
    <col min="9190" max="9192" width="9.85546875" customWidth="1"/>
    <col min="9193" max="9193" width="16.140625" customWidth="1"/>
    <col min="9199" max="9199" width="8.85546875" customWidth="1"/>
    <col min="9202" max="9202" width="8.85546875" customWidth="1"/>
    <col min="9205" max="9205" width="8.85546875" customWidth="1"/>
    <col min="9220" max="9220" width="6" bestFit="1" customWidth="1"/>
    <col min="9221" max="9221" width="47.5703125" bestFit="1" customWidth="1"/>
    <col min="9222" max="9222" width="6.28515625" bestFit="1" customWidth="1"/>
    <col min="9223" max="9229" width="14.28515625" customWidth="1"/>
    <col min="9230" max="9230" width="2.85546875" customWidth="1"/>
    <col min="9231" max="9236" width="11.42578125" customWidth="1"/>
    <col min="9428" max="9428" width="7.140625" bestFit="1" customWidth="1"/>
    <col min="9429" max="9429" width="48.85546875" bestFit="1" customWidth="1"/>
    <col min="9430" max="9430" width="7.140625" customWidth="1"/>
    <col min="9431" max="9437" width="16.140625" customWidth="1"/>
    <col min="9438" max="9438" width="6.140625" customWidth="1"/>
    <col min="9439" max="9439" width="6" bestFit="1" customWidth="1"/>
    <col min="9440" max="9440" width="29.42578125" bestFit="1" customWidth="1"/>
    <col min="9441" max="9441" width="5.140625" bestFit="1" customWidth="1"/>
    <col min="9442" max="9444" width="10.140625" bestFit="1" customWidth="1"/>
    <col min="9445" max="9445" width="9.85546875" bestFit="1" customWidth="1"/>
    <col min="9446" max="9448" width="9.85546875" customWidth="1"/>
    <col min="9449" max="9449" width="16.140625" customWidth="1"/>
    <col min="9455" max="9455" width="8.85546875" customWidth="1"/>
    <col min="9458" max="9458" width="8.85546875" customWidth="1"/>
    <col min="9461" max="9461" width="8.85546875" customWidth="1"/>
    <col min="9476" max="9476" width="6" bestFit="1" customWidth="1"/>
    <col min="9477" max="9477" width="47.5703125" bestFit="1" customWidth="1"/>
    <col min="9478" max="9478" width="6.28515625" bestFit="1" customWidth="1"/>
    <col min="9479" max="9485" width="14.28515625" customWidth="1"/>
    <col min="9486" max="9486" width="2.85546875" customWidth="1"/>
    <col min="9487" max="9492" width="11.42578125" customWidth="1"/>
    <col min="9684" max="9684" width="7.140625" bestFit="1" customWidth="1"/>
    <col min="9685" max="9685" width="48.85546875" bestFit="1" customWidth="1"/>
    <col min="9686" max="9686" width="7.140625" customWidth="1"/>
    <col min="9687" max="9693" width="16.140625" customWidth="1"/>
    <col min="9694" max="9694" width="6.140625" customWidth="1"/>
    <col min="9695" max="9695" width="6" bestFit="1" customWidth="1"/>
    <col min="9696" max="9696" width="29.42578125" bestFit="1" customWidth="1"/>
    <col min="9697" max="9697" width="5.140625" bestFit="1" customWidth="1"/>
    <col min="9698" max="9700" width="10.140625" bestFit="1" customWidth="1"/>
    <col min="9701" max="9701" width="9.85546875" bestFit="1" customWidth="1"/>
    <col min="9702" max="9704" width="9.85546875" customWidth="1"/>
    <col min="9705" max="9705" width="16.140625" customWidth="1"/>
    <col min="9711" max="9711" width="8.85546875" customWidth="1"/>
    <col min="9714" max="9714" width="8.85546875" customWidth="1"/>
    <col min="9717" max="9717" width="8.85546875" customWidth="1"/>
    <col min="9732" max="9732" width="6" bestFit="1" customWidth="1"/>
    <col min="9733" max="9733" width="47.5703125" bestFit="1" customWidth="1"/>
    <col min="9734" max="9734" width="6.28515625" bestFit="1" customWidth="1"/>
    <col min="9735" max="9741" width="14.28515625" customWidth="1"/>
    <col min="9742" max="9742" width="2.85546875" customWidth="1"/>
    <col min="9743" max="9748" width="11.42578125" customWidth="1"/>
    <col min="9940" max="9940" width="7.140625" bestFit="1" customWidth="1"/>
    <col min="9941" max="9941" width="48.85546875" bestFit="1" customWidth="1"/>
    <col min="9942" max="9942" width="7.140625" customWidth="1"/>
    <col min="9943" max="9949" width="16.140625" customWidth="1"/>
    <col min="9950" max="9950" width="6.140625" customWidth="1"/>
    <col min="9951" max="9951" width="6" bestFit="1" customWidth="1"/>
    <col min="9952" max="9952" width="29.42578125" bestFit="1" customWidth="1"/>
    <col min="9953" max="9953" width="5.140625" bestFit="1" customWidth="1"/>
    <col min="9954" max="9956" width="10.140625" bestFit="1" customWidth="1"/>
    <col min="9957" max="9957" width="9.85546875" bestFit="1" customWidth="1"/>
    <col min="9958" max="9960" width="9.85546875" customWidth="1"/>
    <col min="9961" max="9961" width="16.140625" customWidth="1"/>
    <col min="9967" max="9967" width="8.85546875" customWidth="1"/>
    <col min="9970" max="9970" width="8.85546875" customWidth="1"/>
    <col min="9973" max="9973" width="8.85546875" customWidth="1"/>
    <col min="9988" max="9988" width="6" bestFit="1" customWidth="1"/>
    <col min="9989" max="9989" width="47.5703125" bestFit="1" customWidth="1"/>
    <col min="9990" max="9990" width="6.28515625" bestFit="1" customWidth="1"/>
    <col min="9991" max="9997" width="14.28515625" customWidth="1"/>
    <col min="9998" max="9998" width="2.85546875" customWidth="1"/>
    <col min="9999" max="10004" width="11.42578125" customWidth="1"/>
    <col min="10196" max="10196" width="7.140625" bestFit="1" customWidth="1"/>
    <col min="10197" max="10197" width="48.85546875" bestFit="1" customWidth="1"/>
    <col min="10198" max="10198" width="7.140625" customWidth="1"/>
    <col min="10199" max="10205" width="16.140625" customWidth="1"/>
    <col min="10206" max="10206" width="6.140625" customWidth="1"/>
    <col min="10207" max="10207" width="6" bestFit="1" customWidth="1"/>
    <col min="10208" max="10208" width="29.42578125" bestFit="1" customWidth="1"/>
    <col min="10209" max="10209" width="5.140625" bestFit="1" customWidth="1"/>
    <col min="10210" max="10212" width="10.140625" bestFit="1" customWidth="1"/>
    <col min="10213" max="10213" width="9.85546875" bestFit="1" customWidth="1"/>
    <col min="10214" max="10216" width="9.85546875" customWidth="1"/>
    <col min="10217" max="10217" width="16.140625" customWidth="1"/>
    <col min="10223" max="10223" width="8.85546875" customWidth="1"/>
    <col min="10226" max="10226" width="8.85546875" customWidth="1"/>
    <col min="10229" max="10229" width="8.85546875" customWidth="1"/>
    <col min="10244" max="10244" width="6" bestFit="1" customWidth="1"/>
    <col min="10245" max="10245" width="47.5703125" bestFit="1" customWidth="1"/>
    <col min="10246" max="10246" width="6.28515625" bestFit="1" customWidth="1"/>
    <col min="10247" max="10253" width="14.28515625" customWidth="1"/>
    <col min="10254" max="10254" width="2.85546875" customWidth="1"/>
    <col min="10255" max="10260" width="11.42578125" customWidth="1"/>
    <col min="10452" max="10452" width="7.140625" bestFit="1" customWidth="1"/>
    <col min="10453" max="10453" width="48.85546875" bestFit="1" customWidth="1"/>
    <col min="10454" max="10454" width="7.140625" customWidth="1"/>
    <col min="10455" max="10461" width="16.140625" customWidth="1"/>
    <col min="10462" max="10462" width="6.140625" customWidth="1"/>
    <col min="10463" max="10463" width="6" bestFit="1" customWidth="1"/>
    <col min="10464" max="10464" width="29.42578125" bestFit="1" customWidth="1"/>
    <col min="10465" max="10465" width="5.140625" bestFit="1" customWidth="1"/>
    <col min="10466" max="10468" width="10.140625" bestFit="1" customWidth="1"/>
    <col min="10469" max="10469" width="9.85546875" bestFit="1" customWidth="1"/>
    <col min="10470" max="10472" width="9.85546875" customWidth="1"/>
    <col min="10473" max="10473" width="16.140625" customWidth="1"/>
    <col min="10479" max="10479" width="8.85546875" customWidth="1"/>
    <col min="10482" max="10482" width="8.85546875" customWidth="1"/>
    <col min="10485" max="10485" width="8.85546875" customWidth="1"/>
    <col min="10500" max="10500" width="6" bestFit="1" customWidth="1"/>
    <col min="10501" max="10501" width="47.5703125" bestFit="1" customWidth="1"/>
    <col min="10502" max="10502" width="6.28515625" bestFit="1" customWidth="1"/>
    <col min="10503" max="10509" width="14.28515625" customWidth="1"/>
    <col min="10510" max="10510" width="2.85546875" customWidth="1"/>
    <col min="10511" max="10516" width="11.42578125" customWidth="1"/>
    <col min="10708" max="10708" width="7.140625" bestFit="1" customWidth="1"/>
    <col min="10709" max="10709" width="48.85546875" bestFit="1" customWidth="1"/>
    <col min="10710" max="10710" width="7.140625" customWidth="1"/>
    <col min="10711" max="10717" width="16.140625" customWidth="1"/>
    <col min="10718" max="10718" width="6.140625" customWidth="1"/>
    <col min="10719" max="10719" width="6" bestFit="1" customWidth="1"/>
    <col min="10720" max="10720" width="29.42578125" bestFit="1" customWidth="1"/>
    <col min="10721" max="10721" width="5.140625" bestFit="1" customWidth="1"/>
    <col min="10722" max="10724" width="10.140625" bestFit="1" customWidth="1"/>
    <col min="10725" max="10725" width="9.85546875" bestFit="1" customWidth="1"/>
    <col min="10726" max="10728" width="9.85546875" customWidth="1"/>
    <col min="10729" max="10729" width="16.140625" customWidth="1"/>
    <col min="10735" max="10735" width="8.85546875" customWidth="1"/>
    <col min="10738" max="10738" width="8.85546875" customWidth="1"/>
    <col min="10741" max="10741" width="8.85546875" customWidth="1"/>
    <col min="10756" max="10756" width="6" bestFit="1" customWidth="1"/>
    <col min="10757" max="10757" width="47.5703125" bestFit="1" customWidth="1"/>
    <col min="10758" max="10758" width="6.28515625" bestFit="1" customWidth="1"/>
    <col min="10759" max="10765" width="14.28515625" customWidth="1"/>
    <col min="10766" max="10766" width="2.85546875" customWidth="1"/>
    <col min="10767" max="10772" width="11.42578125" customWidth="1"/>
    <col min="10964" max="10964" width="7.140625" bestFit="1" customWidth="1"/>
    <col min="10965" max="10965" width="48.85546875" bestFit="1" customWidth="1"/>
    <col min="10966" max="10966" width="7.140625" customWidth="1"/>
    <col min="10967" max="10973" width="16.140625" customWidth="1"/>
    <col min="10974" max="10974" width="6.140625" customWidth="1"/>
    <col min="10975" max="10975" width="6" bestFit="1" customWidth="1"/>
    <col min="10976" max="10976" width="29.42578125" bestFit="1" customWidth="1"/>
    <col min="10977" max="10977" width="5.140625" bestFit="1" customWidth="1"/>
    <col min="10978" max="10980" width="10.140625" bestFit="1" customWidth="1"/>
    <col min="10981" max="10981" width="9.85546875" bestFit="1" customWidth="1"/>
    <col min="10982" max="10984" width="9.85546875" customWidth="1"/>
    <col min="10985" max="10985" width="16.140625" customWidth="1"/>
    <col min="10991" max="10991" width="8.85546875" customWidth="1"/>
    <col min="10994" max="10994" width="8.85546875" customWidth="1"/>
    <col min="10997" max="10997" width="8.85546875" customWidth="1"/>
    <col min="11012" max="11012" width="6" bestFit="1" customWidth="1"/>
    <col min="11013" max="11013" width="47.5703125" bestFit="1" customWidth="1"/>
    <col min="11014" max="11014" width="6.28515625" bestFit="1" customWidth="1"/>
    <col min="11015" max="11021" width="14.28515625" customWidth="1"/>
    <col min="11022" max="11022" width="2.85546875" customWidth="1"/>
    <col min="11023" max="11028" width="11.42578125" customWidth="1"/>
    <col min="11220" max="11220" width="7.140625" bestFit="1" customWidth="1"/>
    <col min="11221" max="11221" width="48.85546875" bestFit="1" customWidth="1"/>
    <col min="11222" max="11222" width="7.140625" customWidth="1"/>
    <col min="11223" max="11229" width="16.140625" customWidth="1"/>
    <col min="11230" max="11230" width="6.140625" customWidth="1"/>
    <col min="11231" max="11231" width="6" bestFit="1" customWidth="1"/>
    <col min="11232" max="11232" width="29.42578125" bestFit="1" customWidth="1"/>
    <col min="11233" max="11233" width="5.140625" bestFit="1" customWidth="1"/>
    <col min="11234" max="11236" width="10.140625" bestFit="1" customWidth="1"/>
    <col min="11237" max="11237" width="9.85546875" bestFit="1" customWidth="1"/>
    <col min="11238" max="11240" width="9.85546875" customWidth="1"/>
    <col min="11241" max="11241" width="16.140625" customWidth="1"/>
    <col min="11247" max="11247" width="8.85546875" customWidth="1"/>
    <col min="11250" max="11250" width="8.85546875" customWidth="1"/>
    <col min="11253" max="11253" width="8.85546875" customWidth="1"/>
    <col min="11268" max="11268" width="6" bestFit="1" customWidth="1"/>
    <col min="11269" max="11269" width="47.5703125" bestFit="1" customWidth="1"/>
    <col min="11270" max="11270" width="6.28515625" bestFit="1" customWidth="1"/>
    <col min="11271" max="11277" width="14.28515625" customWidth="1"/>
    <col min="11278" max="11278" width="2.85546875" customWidth="1"/>
    <col min="11279" max="11284" width="11.42578125" customWidth="1"/>
    <col min="11476" max="11476" width="7.140625" bestFit="1" customWidth="1"/>
    <col min="11477" max="11477" width="48.85546875" bestFit="1" customWidth="1"/>
    <col min="11478" max="11478" width="7.140625" customWidth="1"/>
    <col min="11479" max="11485" width="16.140625" customWidth="1"/>
    <col min="11486" max="11486" width="6.140625" customWidth="1"/>
    <col min="11487" max="11487" width="6" bestFit="1" customWidth="1"/>
    <col min="11488" max="11488" width="29.42578125" bestFit="1" customWidth="1"/>
    <col min="11489" max="11489" width="5.140625" bestFit="1" customWidth="1"/>
    <col min="11490" max="11492" width="10.140625" bestFit="1" customWidth="1"/>
    <col min="11493" max="11493" width="9.85546875" bestFit="1" customWidth="1"/>
    <col min="11494" max="11496" width="9.85546875" customWidth="1"/>
    <col min="11497" max="11497" width="16.140625" customWidth="1"/>
    <col min="11503" max="11503" width="8.85546875" customWidth="1"/>
    <col min="11506" max="11506" width="8.85546875" customWidth="1"/>
    <col min="11509" max="11509" width="8.85546875" customWidth="1"/>
    <col min="11524" max="11524" width="6" bestFit="1" customWidth="1"/>
    <col min="11525" max="11525" width="47.5703125" bestFit="1" customWidth="1"/>
    <col min="11526" max="11526" width="6.28515625" bestFit="1" customWidth="1"/>
    <col min="11527" max="11533" width="14.28515625" customWidth="1"/>
    <col min="11534" max="11534" width="2.85546875" customWidth="1"/>
    <col min="11535" max="11540" width="11.42578125" customWidth="1"/>
    <col min="11732" max="11732" width="7.140625" bestFit="1" customWidth="1"/>
    <col min="11733" max="11733" width="48.85546875" bestFit="1" customWidth="1"/>
    <col min="11734" max="11734" width="7.140625" customWidth="1"/>
    <col min="11735" max="11741" width="16.140625" customWidth="1"/>
    <col min="11742" max="11742" width="6.140625" customWidth="1"/>
    <col min="11743" max="11743" width="6" bestFit="1" customWidth="1"/>
    <col min="11744" max="11744" width="29.42578125" bestFit="1" customWidth="1"/>
    <col min="11745" max="11745" width="5.140625" bestFit="1" customWidth="1"/>
    <col min="11746" max="11748" width="10.140625" bestFit="1" customWidth="1"/>
    <col min="11749" max="11749" width="9.85546875" bestFit="1" customWidth="1"/>
    <col min="11750" max="11752" width="9.85546875" customWidth="1"/>
    <col min="11753" max="11753" width="16.140625" customWidth="1"/>
    <col min="11759" max="11759" width="8.85546875" customWidth="1"/>
    <col min="11762" max="11762" width="8.85546875" customWidth="1"/>
    <col min="11765" max="11765" width="8.85546875" customWidth="1"/>
    <col min="11780" max="11780" width="6" bestFit="1" customWidth="1"/>
    <col min="11781" max="11781" width="47.5703125" bestFit="1" customWidth="1"/>
    <col min="11782" max="11782" width="6.28515625" bestFit="1" customWidth="1"/>
    <col min="11783" max="11789" width="14.28515625" customWidth="1"/>
    <col min="11790" max="11790" width="2.85546875" customWidth="1"/>
    <col min="11791" max="11796" width="11.42578125" customWidth="1"/>
    <col min="11988" max="11988" width="7.140625" bestFit="1" customWidth="1"/>
    <col min="11989" max="11989" width="48.85546875" bestFit="1" customWidth="1"/>
    <col min="11990" max="11990" width="7.140625" customWidth="1"/>
    <col min="11991" max="11997" width="16.140625" customWidth="1"/>
    <col min="11998" max="11998" width="6.140625" customWidth="1"/>
    <col min="11999" max="11999" width="6" bestFit="1" customWidth="1"/>
    <col min="12000" max="12000" width="29.42578125" bestFit="1" customWidth="1"/>
    <col min="12001" max="12001" width="5.140625" bestFit="1" customWidth="1"/>
    <col min="12002" max="12004" width="10.140625" bestFit="1" customWidth="1"/>
    <col min="12005" max="12005" width="9.85546875" bestFit="1" customWidth="1"/>
    <col min="12006" max="12008" width="9.85546875" customWidth="1"/>
    <col min="12009" max="12009" width="16.140625" customWidth="1"/>
    <col min="12015" max="12015" width="8.85546875" customWidth="1"/>
    <col min="12018" max="12018" width="8.85546875" customWidth="1"/>
    <col min="12021" max="12021" width="8.85546875" customWidth="1"/>
    <col min="12036" max="12036" width="6" bestFit="1" customWidth="1"/>
    <col min="12037" max="12037" width="47.5703125" bestFit="1" customWidth="1"/>
    <col min="12038" max="12038" width="6.28515625" bestFit="1" customWidth="1"/>
    <col min="12039" max="12045" width="14.28515625" customWidth="1"/>
    <col min="12046" max="12046" width="2.85546875" customWidth="1"/>
    <col min="12047" max="12052" width="11.42578125" customWidth="1"/>
    <col min="12244" max="12244" width="7.140625" bestFit="1" customWidth="1"/>
    <col min="12245" max="12245" width="48.85546875" bestFit="1" customWidth="1"/>
    <col min="12246" max="12246" width="7.140625" customWidth="1"/>
    <col min="12247" max="12253" width="16.140625" customWidth="1"/>
    <col min="12254" max="12254" width="6.140625" customWidth="1"/>
    <col min="12255" max="12255" width="6" bestFit="1" customWidth="1"/>
    <col min="12256" max="12256" width="29.42578125" bestFit="1" customWidth="1"/>
    <col min="12257" max="12257" width="5.140625" bestFit="1" customWidth="1"/>
    <col min="12258" max="12260" width="10.140625" bestFit="1" customWidth="1"/>
    <col min="12261" max="12261" width="9.85546875" bestFit="1" customWidth="1"/>
    <col min="12262" max="12264" width="9.85546875" customWidth="1"/>
    <col min="12265" max="12265" width="16.140625" customWidth="1"/>
    <col min="12271" max="12271" width="8.85546875" customWidth="1"/>
    <col min="12274" max="12274" width="8.85546875" customWidth="1"/>
    <col min="12277" max="12277" width="8.85546875" customWidth="1"/>
    <col min="12292" max="12292" width="6" bestFit="1" customWidth="1"/>
    <col min="12293" max="12293" width="47.5703125" bestFit="1" customWidth="1"/>
    <col min="12294" max="12294" width="6.28515625" bestFit="1" customWidth="1"/>
    <col min="12295" max="12301" width="14.28515625" customWidth="1"/>
    <col min="12302" max="12302" width="2.85546875" customWidth="1"/>
    <col min="12303" max="12308" width="11.42578125" customWidth="1"/>
    <col min="12500" max="12500" width="7.140625" bestFit="1" customWidth="1"/>
    <col min="12501" max="12501" width="48.85546875" bestFit="1" customWidth="1"/>
    <col min="12502" max="12502" width="7.140625" customWidth="1"/>
    <col min="12503" max="12509" width="16.140625" customWidth="1"/>
    <col min="12510" max="12510" width="6.140625" customWidth="1"/>
    <col min="12511" max="12511" width="6" bestFit="1" customWidth="1"/>
    <col min="12512" max="12512" width="29.42578125" bestFit="1" customWidth="1"/>
    <col min="12513" max="12513" width="5.140625" bestFit="1" customWidth="1"/>
    <col min="12514" max="12516" width="10.140625" bestFit="1" customWidth="1"/>
    <col min="12517" max="12517" width="9.85546875" bestFit="1" customWidth="1"/>
    <col min="12518" max="12520" width="9.85546875" customWidth="1"/>
    <col min="12521" max="12521" width="16.140625" customWidth="1"/>
    <col min="12527" max="12527" width="8.85546875" customWidth="1"/>
    <col min="12530" max="12530" width="8.85546875" customWidth="1"/>
    <col min="12533" max="12533" width="8.85546875" customWidth="1"/>
    <col min="12548" max="12548" width="6" bestFit="1" customWidth="1"/>
    <col min="12549" max="12549" width="47.5703125" bestFit="1" customWidth="1"/>
    <col min="12550" max="12550" width="6.28515625" bestFit="1" customWidth="1"/>
    <col min="12551" max="12557" width="14.28515625" customWidth="1"/>
    <col min="12558" max="12558" width="2.85546875" customWidth="1"/>
    <col min="12559" max="12564" width="11.42578125" customWidth="1"/>
    <col min="12756" max="12756" width="7.140625" bestFit="1" customWidth="1"/>
    <col min="12757" max="12757" width="48.85546875" bestFit="1" customWidth="1"/>
    <col min="12758" max="12758" width="7.140625" customWidth="1"/>
    <col min="12759" max="12765" width="16.140625" customWidth="1"/>
    <col min="12766" max="12766" width="6.140625" customWidth="1"/>
    <col min="12767" max="12767" width="6" bestFit="1" customWidth="1"/>
    <col min="12768" max="12768" width="29.42578125" bestFit="1" customWidth="1"/>
    <col min="12769" max="12769" width="5.140625" bestFit="1" customWidth="1"/>
    <col min="12770" max="12772" width="10.140625" bestFit="1" customWidth="1"/>
    <col min="12773" max="12773" width="9.85546875" bestFit="1" customWidth="1"/>
    <col min="12774" max="12776" width="9.85546875" customWidth="1"/>
    <col min="12777" max="12777" width="16.140625" customWidth="1"/>
    <col min="12783" max="12783" width="8.85546875" customWidth="1"/>
    <col min="12786" max="12786" width="8.85546875" customWidth="1"/>
    <col min="12789" max="12789" width="8.85546875" customWidth="1"/>
    <col min="12804" max="12804" width="6" bestFit="1" customWidth="1"/>
    <col min="12805" max="12805" width="47.5703125" bestFit="1" customWidth="1"/>
    <col min="12806" max="12806" width="6.28515625" bestFit="1" customWidth="1"/>
    <col min="12807" max="12813" width="14.28515625" customWidth="1"/>
    <col min="12814" max="12814" width="2.85546875" customWidth="1"/>
    <col min="12815" max="12820" width="11.42578125" customWidth="1"/>
    <col min="13012" max="13012" width="7.140625" bestFit="1" customWidth="1"/>
    <col min="13013" max="13013" width="48.85546875" bestFit="1" customWidth="1"/>
    <col min="13014" max="13014" width="7.140625" customWidth="1"/>
    <col min="13015" max="13021" width="16.140625" customWidth="1"/>
    <col min="13022" max="13022" width="6.140625" customWidth="1"/>
    <col min="13023" max="13023" width="6" bestFit="1" customWidth="1"/>
    <col min="13024" max="13024" width="29.42578125" bestFit="1" customWidth="1"/>
    <col min="13025" max="13025" width="5.140625" bestFit="1" customWidth="1"/>
    <col min="13026" max="13028" width="10.140625" bestFit="1" customWidth="1"/>
    <col min="13029" max="13029" width="9.85546875" bestFit="1" customWidth="1"/>
    <col min="13030" max="13032" width="9.85546875" customWidth="1"/>
    <col min="13033" max="13033" width="16.140625" customWidth="1"/>
    <col min="13039" max="13039" width="8.85546875" customWidth="1"/>
    <col min="13042" max="13042" width="8.85546875" customWidth="1"/>
    <col min="13045" max="13045" width="8.85546875" customWidth="1"/>
    <col min="13060" max="13060" width="6" bestFit="1" customWidth="1"/>
    <col min="13061" max="13061" width="47.5703125" bestFit="1" customWidth="1"/>
    <col min="13062" max="13062" width="6.28515625" bestFit="1" customWidth="1"/>
    <col min="13063" max="13069" width="14.28515625" customWidth="1"/>
    <col min="13070" max="13070" width="2.85546875" customWidth="1"/>
    <col min="13071" max="13076" width="11.42578125" customWidth="1"/>
    <col min="13268" max="13268" width="7.140625" bestFit="1" customWidth="1"/>
    <col min="13269" max="13269" width="48.85546875" bestFit="1" customWidth="1"/>
    <col min="13270" max="13270" width="7.140625" customWidth="1"/>
    <col min="13271" max="13277" width="16.140625" customWidth="1"/>
    <col min="13278" max="13278" width="6.140625" customWidth="1"/>
    <col min="13279" max="13279" width="6" bestFit="1" customWidth="1"/>
    <col min="13280" max="13280" width="29.42578125" bestFit="1" customWidth="1"/>
    <col min="13281" max="13281" width="5.140625" bestFit="1" customWidth="1"/>
    <col min="13282" max="13284" width="10.140625" bestFit="1" customWidth="1"/>
    <col min="13285" max="13285" width="9.85546875" bestFit="1" customWidth="1"/>
    <col min="13286" max="13288" width="9.85546875" customWidth="1"/>
    <col min="13289" max="13289" width="16.140625" customWidth="1"/>
    <col min="13295" max="13295" width="8.85546875" customWidth="1"/>
    <col min="13298" max="13298" width="8.85546875" customWidth="1"/>
    <col min="13301" max="13301" width="8.85546875" customWidth="1"/>
    <col min="13316" max="13316" width="6" bestFit="1" customWidth="1"/>
    <col min="13317" max="13317" width="47.5703125" bestFit="1" customWidth="1"/>
    <col min="13318" max="13318" width="6.28515625" bestFit="1" customWidth="1"/>
    <col min="13319" max="13325" width="14.28515625" customWidth="1"/>
    <col min="13326" max="13326" width="2.85546875" customWidth="1"/>
    <col min="13327" max="13332" width="11.42578125" customWidth="1"/>
    <col min="13524" max="13524" width="7.140625" bestFit="1" customWidth="1"/>
    <col min="13525" max="13525" width="48.85546875" bestFit="1" customWidth="1"/>
    <col min="13526" max="13526" width="7.140625" customWidth="1"/>
    <col min="13527" max="13533" width="16.140625" customWidth="1"/>
    <col min="13534" max="13534" width="6.140625" customWidth="1"/>
    <col min="13535" max="13535" width="6" bestFit="1" customWidth="1"/>
    <col min="13536" max="13536" width="29.42578125" bestFit="1" customWidth="1"/>
    <col min="13537" max="13537" width="5.140625" bestFit="1" customWidth="1"/>
    <col min="13538" max="13540" width="10.140625" bestFit="1" customWidth="1"/>
    <col min="13541" max="13541" width="9.85546875" bestFit="1" customWidth="1"/>
    <col min="13542" max="13544" width="9.85546875" customWidth="1"/>
    <col min="13545" max="13545" width="16.140625" customWidth="1"/>
    <col min="13551" max="13551" width="8.85546875" customWidth="1"/>
    <col min="13554" max="13554" width="8.85546875" customWidth="1"/>
    <col min="13557" max="13557" width="8.85546875" customWidth="1"/>
    <col min="13572" max="13572" width="6" bestFit="1" customWidth="1"/>
    <col min="13573" max="13573" width="47.5703125" bestFit="1" customWidth="1"/>
    <col min="13574" max="13574" width="6.28515625" bestFit="1" customWidth="1"/>
    <col min="13575" max="13581" width="14.28515625" customWidth="1"/>
    <col min="13582" max="13582" width="2.85546875" customWidth="1"/>
    <col min="13583" max="13588" width="11.42578125" customWidth="1"/>
    <col min="13780" max="13780" width="7.140625" bestFit="1" customWidth="1"/>
    <col min="13781" max="13781" width="48.85546875" bestFit="1" customWidth="1"/>
    <col min="13782" max="13782" width="7.140625" customWidth="1"/>
    <col min="13783" max="13789" width="16.140625" customWidth="1"/>
    <col min="13790" max="13790" width="6.140625" customWidth="1"/>
    <col min="13791" max="13791" width="6" bestFit="1" customWidth="1"/>
    <col min="13792" max="13792" width="29.42578125" bestFit="1" customWidth="1"/>
    <col min="13793" max="13793" width="5.140625" bestFit="1" customWidth="1"/>
    <col min="13794" max="13796" width="10.140625" bestFit="1" customWidth="1"/>
    <col min="13797" max="13797" width="9.85546875" bestFit="1" customWidth="1"/>
    <col min="13798" max="13800" width="9.85546875" customWidth="1"/>
    <col min="13801" max="13801" width="16.140625" customWidth="1"/>
    <col min="13807" max="13807" width="8.85546875" customWidth="1"/>
    <col min="13810" max="13810" width="8.85546875" customWidth="1"/>
    <col min="13813" max="13813" width="8.85546875" customWidth="1"/>
    <col min="13828" max="13828" width="6" bestFit="1" customWidth="1"/>
    <col min="13829" max="13829" width="47.5703125" bestFit="1" customWidth="1"/>
    <col min="13830" max="13830" width="6.28515625" bestFit="1" customWidth="1"/>
    <col min="13831" max="13837" width="14.28515625" customWidth="1"/>
    <col min="13838" max="13838" width="2.85546875" customWidth="1"/>
    <col min="13839" max="13844" width="11.42578125" customWidth="1"/>
    <col min="14036" max="14036" width="7.140625" bestFit="1" customWidth="1"/>
    <col min="14037" max="14037" width="48.85546875" bestFit="1" customWidth="1"/>
    <col min="14038" max="14038" width="7.140625" customWidth="1"/>
    <col min="14039" max="14045" width="16.140625" customWidth="1"/>
    <col min="14046" max="14046" width="6.140625" customWidth="1"/>
    <col min="14047" max="14047" width="6" bestFit="1" customWidth="1"/>
    <col min="14048" max="14048" width="29.42578125" bestFit="1" customWidth="1"/>
    <col min="14049" max="14049" width="5.140625" bestFit="1" customWidth="1"/>
    <col min="14050" max="14052" width="10.140625" bestFit="1" customWidth="1"/>
    <col min="14053" max="14053" width="9.85546875" bestFit="1" customWidth="1"/>
    <col min="14054" max="14056" width="9.85546875" customWidth="1"/>
    <col min="14057" max="14057" width="16.140625" customWidth="1"/>
    <col min="14063" max="14063" width="8.85546875" customWidth="1"/>
    <col min="14066" max="14066" width="8.85546875" customWidth="1"/>
    <col min="14069" max="14069" width="8.85546875" customWidth="1"/>
    <col min="14084" max="14084" width="6" bestFit="1" customWidth="1"/>
    <col min="14085" max="14085" width="47.5703125" bestFit="1" customWidth="1"/>
    <col min="14086" max="14086" width="6.28515625" bestFit="1" customWidth="1"/>
    <col min="14087" max="14093" width="14.28515625" customWidth="1"/>
    <col min="14094" max="14094" width="2.85546875" customWidth="1"/>
    <col min="14095" max="14100" width="11.42578125" customWidth="1"/>
    <col min="14292" max="14292" width="7.140625" bestFit="1" customWidth="1"/>
    <col min="14293" max="14293" width="48.85546875" bestFit="1" customWidth="1"/>
    <col min="14294" max="14294" width="7.140625" customWidth="1"/>
    <col min="14295" max="14301" width="16.140625" customWidth="1"/>
    <col min="14302" max="14302" width="6.140625" customWidth="1"/>
    <col min="14303" max="14303" width="6" bestFit="1" customWidth="1"/>
    <col min="14304" max="14304" width="29.42578125" bestFit="1" customWidth="1"/>
    <col min="14305" max="14305" width="5.140625" bestFit="1" customWidth="1"/>
    <col min="14306" max="14308" width="10.140625" bestFit="1" customWidth="1"/>
    <col min="14309" max="14309" width="9.85546875" bestFit="1" customWidth="1"/>
    <col min="14310" max="14312" width="9.85546875" customWidth="1"/>
    <col min="14313" max="14313" width="16.140625" customWidth="1"/>
    <col min="14319" max="14319" width="8.85546875" customWidth="1"/>
    <col min="14322" max="14322" width="8.85546875" customWidth="1"/>
    <col min="14325" max="14325" width="8.85546875" customWidth="1"/>
    <col min="14340" max="14340" width="6" bestFit="1" customWidth="1"/>
    <col min="14341" max="14341" width="47.5703125" bestFit="1" customWidth="1"/>
    <col min="14342" max="14342" width="6.28515625" bestFit="1" customWidth="1"/>
    <col min="14343" max="14349" width="14.28515625" customWidth="1"/>
    <col min="14350" max="14350" width="2.85546875" customWidth="1"/>
    <col min="14351" max="14356" width="11.42578125" customWidth="1"/>
    <col min="14548" max="14548" width="7.140625" bestFit="1" customWidth="1"/>
    <col min="14549" max="14549" width="48.85546875" bestFit="1" customWidth="1"/>
    <col min="14550" max="14550" width="7.140625" customWidth="1"/>
    <col min="14551" max="14557" width="16.140625" customWidth="1"/>
    <col min="14558" max="14558" width="6.140625" customWidth="1"/>
    <col min="14559" max="14559" width="6" bestFit="1" customWidth="1"/>
    <col min="14560" max="14560" width="29.42578125" bestFit="1" customWidth="1"/>
    <col min="14561" max="14561" width="5.140625" bestFit="1" customWidth="1"/>
    <col min="14562" max="14564" width="10.140625" bestFit="1" customWidth="1"/>
    <col min="14565" max="14565" width="9.85546875" bestFit="1" customWidth="1"/>
    <col min="14566" max="14568" width="9.85546875" customWidth="1"/>
    <col min="14569" max="14569" width="16.140625" customWidth="1"/>
    <col min="14575" max="14575" width="8.85546875" customWidth="1"/>
    <col min="14578" max="14578" width="8.85546875" customWidth="1"/>
    <col min="14581" max="14581" width="8.85546875" customWidth="1"/>
    <col min="14596" max="14596" width="6" bestFit="1" customWidth="1"/>
    <col min="14597" max="14597" width="47.5703125" bestFit="1" customWidth="1"/>
    <col min="14598" max="14598" width="6.28515625" bestFit="1" customWidth="1"/>
    <col min="14599" max="14605" width="14.28515625" customWidth="1"/>
    <col min="14606" max="14606" width="2.85546875" customWidth="1"/>
    <col min="14607" max="14612" width="11.42578125" customWidth="1"/>
    <col min="14804" max="14804" width="7.140625" bestFit="1" customWidth="1"/>
    <col min="14805" max="14805" width="48.85546875" bestFit="1" customWidth="1"/>
    <col min="14806" max="14806" width="7.140625" customWidth="1"/>
    <col min="14807" max="14813" width="16.140625" customWidth="1"/>
    <col min="14814" max="14814" width="6.140625" customWidth="1"/>
    <col min="14815" max="14815" width="6" bestFit="1" customWidth="1"/>
    <col min="14816" max="14816" width="29.42578125" bestFit="1" customWidth="1"/>
    <col min="14817" max="14817" width="5.140625" bestFit="1" customWidth="1"/>
    <col min="14818" max="14820" width="10.140625" bestFit="1" customWidth="1"/>
    <col min="14821" max="14821" width="9.85546875" bestFit="1" customWidth="1"/>
    <col min="14822" max="14824" width="9.85546875" customWidth="1"/>
    <col min="14825" max="14825" width="16.140625" customWidth="1"/>
    <col min="14831" max="14831" width="8.85546875" customWidth="1"/>
    <col min="14834" max="14834" width="8.85546875" customWidth="1"/>
    <col min="14837" max="14837" width="8.85546875" customWidth="1"/>
    <col min="14852" max="14852" width="6" bestFit="1" customWidth="1"/>
    <col min="14853" max="14853" width="47.5703125" bestFit="1" customWidth="1"/>
    <col min="14854" max="14854" width="6.28515625" bestFit="1" customWidth="1"/>
    <col min="14855" max="14861" width="14.28515625" customWidth="1"/>
    <col min="14862" max="14862" width="2.85546875" customWidth="1"/>
    <col min="14863" max="14868" width="11.42578125" customWidth="1"/>
    <col min="15060" max="15060" width="7.140625" bestFit="1" customWidth="1"/>
    <col min="15061" max="15061" width="48.85546875" bestFit="1" customWidth="1"/>
    <col min="15062" max="15062" width="7.140625" customWidth="1"/>
    <col min="15063" max="15069" width="16.140625" customWidth="1"/>
    <col min="15070" max="15070" width="6.140625" customWidth="1"/>
    <col min="15071" max="15071" width="6" bestFit="1" customWidth="1"/>
    <col min="15072" max="15072" width="29.42578125" bestFit="1" customWidth="1"/>
    <col min="15073" max="15073" width="5.140625" bestFit="1" customWidth="1"/>
    <col min="15074" max="15076" width="10.140625" bestFit="1" customWidth="1"/>
    <col min="15077" max="15077" width="9.85546875" bestFit="1" customWidth="1"/>
    <col min="15078" max="15080" width="9.85546875" customWidth="1"/>
    <col min="15081" max="15081" width="16.140625" customWidth="1"/>
    <col min="15087" max="15087" width="8.85546875" customWidth="1"/>
    <col min="15090" max="15090" width="8.85546875" customWidth="1"/>
    <col min="15093" max="15093" width="8.85546875" customWidth="1"/>
    <col min="15108" max="15108" width="6" bestFit="1" customWidth="1"/>
    <col min="15109" max="15109" width="47.5703125" bestFit="1" customWidth="1"/>
    <col min="15110" max="15110" width="6.28515625" bestFit="1" customWidth="1"/>
    <col min="15111" max="15117" width="14.28515625" customWidth="1"/>
    <col min="15118" max="15118" width="2.85546875" customWidth="1"/>
    <col min="15119" max="15124" width="11.42578125" customWidth="1"/>
    <col min="15316" max="15316" width="7.140625" bestFit="1" customWidth="1"/>
    <col min="15317" max="15317" width="48.85546875" bestFit="1" customWidth="1"/>
    <col min="15318" max="15318" width="7.140625" customWidth="1"/>
    <col min="15319" max="15325" width="16.140625" customWidth="1"/>
    <col min="15326" max="15326" width="6.140625" customWidth="1"/>
    <col min="15327" max="15327" width="6" bestFit="1" customWidth="1"/>
    <col min="15328" max="15328" width="29.42578125" bestFit="1" customWidth="1"/>
    <col min="15329" max="15329" width="5.140625" bestFit="1" customWidth="1"/>
    <col min="15330" max="15332" width="10.140625" bestFit="1" customWidth="1"/>
    <col min="15333" max="15333" width="9.85546875" bestFit="1" customWidth="1"/>
    <col min="15334" max="15336" width="9.85546875" customWidth="1"/>
    <col min="15337" max="15337" width="16.140625" customWidth="1"/>
    <col min="15343" max="15343" width="8.85546875" customWidth="1"/>
    <col min="15346" max="15346" width="8.85546875" customWidth="1"/>
    <col min="15349" max="15349" width="8.85546875" customWidth="1"/>
    <col min="15364" max="15364" width="6" bestFit="1" customWidth="1"/>
    <col min="15365" max="15365" width="47.5703125" bestFit="1" customWidth="1"/>
    <col min="15366" max="15366" width="6.28515625" bestFit="1" customWidth="1"/>
    <col min="15367" max="15373" width="14.28515625" customWidth="1"/>
    <col min="15374" max="15374" width="2.85546875" customWidth="1"/>
    <col min="15375" max="15380" width="11.42578125" customWidth="1"/>
    <col min="15572" max="15572" width="7.140625" bestFit="1" customWidth="1"/>
    <col min="15573" max="15573" width="48.85546875" bestFit="1" customWidth="1"/>
    <col min="15574" max="15574" width="7.140625" customWidth="1"/>
    <col min="15575" max="15581" width="16.140625" customWidth="1"/>
    <col min="15582" max="15582" width="6.140625" customWidth="1"/>
    <col min="15583" max="15583" width="6" bestFit="1" customWidth="1"/>
    <col min="15584" max="15584" width="29.42578125" bestFit="1" customWidth="1"/>
    <col min="15585" max="15585" width="5.140625" bestFit="1" customWidth="1"/>
    <col min="15586" max="15588" width="10.140625" bestFit="1" customWidth="1"/>
    <col min="15589" max="15589" width="9.85546875" bestFit="1" customWidth="1"/>
    <col min="15590" max="15592" width="9.85546875" customWidth="1"/>
    <col min="15593" max="15593" width="16.140625" customWidth="1"/>
    <col min="15599" max="15599" width="8.85546875" customWidth="1"/>
    <col min="15602" max="15602" width="8.85546875" customWidth="1"/>
    <col min="15605" max="15605" width="8.85546875" customWidth="1"/>
    <col min="15620" max="15620" width="6" bestFit="1" customWidth="1"/>
    <col min="15621" max="15621" width="47.5703125" bestFit="1" customWidth="1"/>
    <col min="15622" max="15622" width="6.28515625" bestFit="1" customWidth="1"/>
    <col min="15623" max="15629" width="14.28515625" customWidth="1"/>
    <col min="15630" max="15630" width="2.85546875" customWidth="1"/>
    <col min="15631" max="15636" width="11.42578125" customWidth="1"/>
    <col min="15828" max="15828" width="7.140625" bestFit="1" customWidth="1"/>
    <col min="15829" max="15829" width="48.85546875" bestFit="1" customWidth="1"/>
    <col min="15830" max="15830" width="7.140625" customWidth="1"/>
    <col min="15831" max="15837" width="16.140625" customWidth="1"/>
    <col min="15838" max="15838" width="6.140625" customWidth="1"/>
    <col min="15839" max="15839" width="6" bestFit="1" customWidth="1"/>
    <col min="15840" max="15840" width="29.42578125" bestFit="1" customWidth="1"/>
    <col min="15841" max="15841" width="5.140625" bestFit="1" customWidth="1"/>
    <col min="15842" max="15844" width="10.140625" bestFit="1" customWidth="1"/>
    <col min="15845" max="15845" width="9.85546875" bestFit="1" customWidth="1"/>
    <col min="15846" max="15848" width="9.85546875" customWidth="1"/>
    <col min="15849" max="15849" width="16.140625" customWidth="1"/>
    <col min="15855" max="15855" width="8.85546875" customWidth="1"/>
    <col min="15858" max="15858" width="8.85546875" customWidth="1"/>
    <col min="15861" max="15861" width="8.85546875" customWidth="1"/>
    <col min="15876" max="15876" width="6" bestFit="1" customWidth="1"/>
    <col min="15877" max="15877" width="47.5703125" bestFit="1" customWidth="1"/>
    <col min="15878" max="15878" width="6.28515625" bestFit="1" customWidth="1"/>
    <col min="15879" max="15885" width="14.28515625" customWidth="1"/>
    <col min="15886" max="15886" width="2.85546875" customWidth="1"/>
    <col min="15887" max="15892" width="11.42578125" customWidth="1"/>
    <col min="16084" max="16084" width="7.140625" bestFit="1" customWidth="1"/>
    <col min="16085" max="16085" width="48.85546875" bestFit="1" customWidth="1"/>
    <col min="16086" max="16086" width="7.140625" customWidth="1"/>
    <col min="16087" max="16093" width="16.140625" customWidth="1"/>
    <col min="16094" max="16094" width="6.140625" customWidth="1"/>
    <col min="16095" max="16095" width="6" bestFit="1" customWidth="1"/>
    <col min="16096" max="16096" width="29.42578125" bestFit="1" customWidth="1"/>
    <col min="16097" max="16097" width="5.140625" bestFit="1" customWidth="1"/>
    <col min="16098" max="16100" width="10.140625" bestFit="1" customWidth="1"/>
    <col min="16101" max="16101" width="9.85546875" bestFit="1" customWidth="1"/>
    <col min="16102" max="16104" width="9.85546875" customWidth="1"/>
    <col min="16105" max="16105" width="16.140625" customWidth="1"/>
    <col min="16111" max="16111" width="8.85546875" customWidth="1"/>
    <col min="16114" max="16114" width="8.85546875" customWidth="1"/>
    <col min="16117" max="16117" width="8.85546875" customWidth="1"/>
    <col min="16132" max="16132" width="6" bestFit="1" customWidth="1"/>
    <col min="16133" max="16133" width="47.5703125" bestFit="1" customWidth="1"/>
    <col min="16134" max="16134" width="6.28515625" bestFit="1" customWidth="1"/>
    <col min="16135" max="16141" width="14.28515625" customWidth="1"/>
    <col min="16142" max="16142" width="2.85546875" customWidth="1"/>
    <col min="16143" max="16148" width="11.42578125" customWidth="1"/>
  </cols>
  <sheetData>
    <row r="1" spans="1:21" ht="20.25" x14ac:dyDescent="0.3">
      <c r="A1" s="147" t="s">
        <v>177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</row>
    <row r="2" spans="1:21" ht="18" x14ac:dyDescent="0.25">
      <c r="A2" s="130"/>
      <c r="B2" s="130"/>
      <c r="C2" s="130"/>
      <c r="D2" s="3"/>
      <c r="E2" s="3"/>
      <c r="F2" s="3"/>
      <c r="G2" s="3"/>
      <c r="H2" s="3"/>
      <c r="I2" s="3"/>
      <c r="J2" s="3"/>
      <c r="K2" s="3"/>
      <c r="L2" s="3" t="s">
        <v>421</v>
      </c>
      <c r="M2" s="130"/>
      <c r="N2" s="130"/>
      <c r="O2" s="3"/>
      <c r="P2" s="3"/>
      <c r="Q2" s="3"/>
      <c r="R2" s="3"/>
      <c r="S2" s="3"/>
      <c r="T2" s="3"/>
      <c r="U2" s="3"/>
    </row>
    <row r="3" spans="1:21" ht="32.450000000000003" customHeight="1" thickBot="1" x14ac:dyDescent="0.3">
      <c r="A3" s="4" t="s">
        <v>179</v>
      </c>
      <c r="B3" s="5" t="s">
        <v>180</v>
      </c>
      <c r="C3" s="6" t="s">
        <v>181</v>
      </c>
      <c r="D3" s="7">
        <v>2011</v>
      </c>
      <c r="E3" s="7">
        <v>2012</v>
      </c>
      <c r="F3" s="7">
        <v>2013</v>
      </c>
      <c r="G3" s="7">
        <v>2014</v>
      </c>
      <c r="H3" s="7">
        <v>2015</v>
      </c>
      <c r="I3" s="7">
        <v>2016</v>
      </c>
      <c r="J3" s="7">
        <v>2017</v>
      </c>
      <c r="K3" s="7">
        <v>2018</v>
      </c>
      <c r="L3" s="153" t="s">
        <v>419</v>
      </c>
      <c r="M3" s="154" t="s">
        <v>420</v>
      </c>
      <c r="N3" s="152"/>
      <c r="O3" s="8" t="s">
        <v>182</v>
      </c>
      <c r="P3" s="8" t="s">
        <v>183</v>
      </c>
      <c r="Q3" s="8" t="s">
        <v>185</v>
      </c>
      <c r="R3" s="8" t="s">
        <v>186</v>
      </c>
      <c r="S3" s="8" t="s">
        <v>187</v>
      </c>
      <c r="T3" s="8" t="s">
        <v>188</v>
      </c>
      <c r="U3" s="8" t="s">
        <v>375</v>
      </c>
    </row>
    <row r="4" spans="1:21" ht="16.5" thickTop="1" x14ac:dyDescent="0.25">
      <c r="A4" s="9">
        <v>23000</v>
      </c>
      <c r="B4" s="10" t="s">
        <v>83</v>
      </c>
      <c r="C4" s="11" t="s">
        <v>184</v>
      </c>
      <c r="D4" s="12">
        <v>31602</v>
      </c>
      <c r="E4" s="12">
        <v>31429</v>
      </c>
      <c r="F4" s="12">
        <v>31458</v>
      </c>
      <c r="G4" s="12">
        <v>31962</v>
      </c>
      <c r="H4" s="12">
        <v>31887</v>
      </c>
      <c r="I4" s="12">
        <v>32305</v>
      </c>
      <c r="J4" s="12">
        <v>32665</v>
      </c>
      <c r="K4" s="12">
        <v>33241</v>
      </c>
      <c r="L4" s="12"/>
      <c r="M4" s="151"/>
      <c r="N4" s="130"/>
      <c r="O4" s="131">
        <v>-5.4743370672742228E-3</v>
      </c>
      <c r="P4" s="131">
        <v>9.2271469025422383E-4</v>
      </c>
      <c r="Q4" s="131">
        <v>1.602136181575434E-2</v>
      </c>
      <c r="R4" s="131">
        <v>-2.3465365121081282E-3</v>
      </c>
      <c r="S4" s="131">
        <v>1.3108790416157055E-2</v>
      </c>
      <c r="T4" s="131">
        <v>1.1143785791673116E-2</v>
      </c>
      <c r="U4" s="131">
        <v>1.7633552732282259E-2</v>
      </c>
    </row>
    <row r="5" spans="1:21" s="161" customFormat="1" ht="15.75" x14ac:dyDescent="0.25">
      <c r="A5" s="172">
        <v>23008</v>
      </c>
      <c r="B5" s="173" t="s">
        <v>191</v>
      </c>
      <c r="C5" s="158" t="s">
        <v>192</v>
      </c>
      <c r="D5" s="174">
        <v>17946</v>
      </c>
      <c r="E5" s="174">
        <v>17791</v>
      </c>
      <c r="F5" s="174">
        <v>17750</v>
      </c>
      <c r="G5" s="174">
        <v>18064</v>
      </c>
      <c r="H5" s="174">
        <v>18157</v>
      </c>
      <c r="I5" s="174">
        <v>18463</v>
      </c>
      <c r="J5" s="174">
        <v>18602</v>
      </c>
      <c r="K5" s="174">
        <v>18803</v>
      </c>
      <c r="L5" s="174">
        <v>63</v>
      </c>
      <c r="M5" s="160">
        <v>84</v>
      </c>
      <c r="O5" s="175">
        <v>-8.637022177644043E-3</v>
      </c>
      <c r="P5" s="175">
        <v>-2.3045360013489967E-3</v>
      </c>
      <c r="Q5" s="175">
        <v>1.7690140845070423E-2</v>
      </c>
      <c r="R5" s="175">
        <v>5.1483613817537646E-3</v>
      </c>
      <c r="S5" s="175">
        <v>1.6853004350939033E-2</v>
      </c>
      <c r="T5" s="175">
        <v>7.5285706548231602E-3</v>
      </c>
      <c r="U5" s="175">
        <v>1.0805289753789915E-2</v>
      </c>
    </row>
    <row r="6" spans="1:21" ht="15.75" x14ac:dyDescent="0.25">
      <c r="A6" s="18">
        <v>23025</v>
      </c>
      <c r="B6" s="19" t="s">
        <v>193</v>
      </c>
      <c r="C6" s="15" t="s">
        <v>189</v>
      </c>
      <c r="D6" s="20">
        <v>2020</v>
      </c>
      <c r="E6" s="20">
        <v>1970</v>
      </c>
      <c r="F6" s="20">
        <v>1977</v>
      </c>
      <c r="G6" s="20">
        <v>1971</v>
      </c>
      <c r="H6" s="20">
        <v>1920</v>
      </c>
      <c r="I6" s="20">
        <v>1967</v>
      </c>
      <c r="J6" s="20">
        <v>2011</v>
      </c>
      <c r="K6" s="20">
        <v>2147</v>
      </c>
      <c r="L6" s="20"/>
      <c r="M6" s="151"/>
      <c r="N6" s="130"/>
      <c r="O6" s="132">
        <v>-2.4752475247524754E-2</v>
      </c>
      <c r="P6" s="132">
        <v>3.5532994923857869E-3</v>
      </c>
      <c r="Q6" s="132">
        <v>-3.0349013657056147E-3</v>
      </c>
      <c r="R6" s="132">
        <v>-2.5875190258751901E-2</v>
      </c>
      <c r="S6" s="132">
        <v>2.4479166666666666E-2</v>
      </c>
      <c r="T6" s="132">
        <v>2.2369089984748347E-2</v>
      </c>
      <c r="U6" s="132">
        <v>6.7628045748383894E-2</v>
      </c>
    </row>
    <row r="7" spans="1:21" ht="15.75" x14ac:dyDescent="0.25">
      <c r="A7" s="18">
        <v>23019</v>
      </c>
      <c r="B7" s="19" t="s">
        <v>194</v>
      </c>
      <c r="C7" s="15" t="s">
        <v>189</v>
      </c>
      <c r="D7" s="20">
        <v>1661</v>
      </c>
      <c r="E7" s="20">
        <v>1654</v>
      </c>
      <c r="F7" s="20">
        <v>1684</v>
      </c>
      <c r="G7" s="20">
        <v>1709</v>
      </c>
      <c r="H7" s="20">
        <v>1739</v>
      </c>
      <c r="I7" s="20">
        <v>1794</v>
      </c>
      <c r="J7" s="20">
        <v>1846</v>
      </c>
      <c r="K7" s="20">
        <v>1930</v>
      </c>
      <c r="L7" s="20"/>
      <c r="M7" s="151"/>
      <c r="N7" s="130"/>
      <c r="O7" s="132">
        <v>-4.2143287176399759E-3</v>
      </c>
      <c r="P7" s="132">
        <v>1.8137847642079808E-2</v>
      </c>
      <c r="Q7" s="132">
        <v>1.4845605700712588E-2</v>
      </c>
      <c r="R7" s="132">
        <v>1.7554125219426564E-2</v>
      </c>
      <c r="S7" s="132">
        <v>3.1627372052903967E-2</v>
      </c>
      <c r="T7" s="132">
        <v>2.8985507246376812E-2</v>
      </c>
      <c r="U7" s="132">
        <v>4.5503791982665222E-2</v>
      </c>
    </row>
    <row r="8" spans="1:21" ht="15.75" x14ac:dyDescent="0.25">
      <c r="A8" s="18">
        <v>23999</v>
      </c>
      <c r="B8" s="19" t="s">
        <v>195</v>
      </c>
      <c r="C8" s="15" t="s">
        <v>196</v>
      </c>
      <c r="D8" s="20">
        <v>9975</v>
      </c>
      <c r="E8" s="20">
        <v>10014</v>
      </c>
      <c r="F8" s="20">
        <v>10047</v>
      </c>
      <c r="G8" s="20">
        <v>10218</v>
      </c>
      <c r="H8" s="20">
        <v>10071</v>
      </c>
      <c r="I8" s="20">
        <v>10081</v>
      </c>
      <c r="J8" s="20">
        <v>10206</v>
      </c>
      <c r="K8" s="20">
        <v>10361</v>
      </c>
      <c r="L8" s="20"/>
      <c r="M8" s="151"/>
      <c r="N8" s="130"/>
      <c r="O8" s="132">
        <v>3.909774436090226E-3</v>
      </c>
      <c r="P8" s="132">
        <v>3.2953864589574597E-3</v>
      </c>
      <c r="Q8" s="132">
        <v>1.7020005971931922E-2</v>
      </c>
      <c r="R8" s="132">
        <v>-1.4386376981796829E-2</v>
      </c>
      <c r="S8" s="132">
        <v>9.9295005461225291E-4</v>
      </c>
      <c r="T8" s="132">
        <v>1.2399563535363554E-2</v>
      </c>
      <c r="U8" s="132">
        <v>1.5187144816774446E-2</v>
      </c>
    </row>
    <row r="9" spans="1:21" ht="15.75" x14ac:dyDescent="0.25">
      <c r="A9" s="18" t="s">
        <v>178</v>
      </c>
      <c r="B9" s="19" t="s">
        <v>190</v>
      </c>
      <c r="C9" s="15" t="s">
        <v>190</v>
      </c>
      <c r="D9" s="20" t="s">
        <v>190</v>
      </c>
      <c r="E9" s="20" t="s">
        <v>190</v>
      </c>
      <c r="F9" s="20" t="s">
        <v>190</v>
      </c>
      <c r="G9" s="20" t="s">
        <v>190</v>
      </c>
      <c r="H9" s="20" t="s">
        <v>190</v>
      </c>
      <c r="I9" s="20" t="s">
        <v>190</v>
      </c>
      <c r="J9" s="20" t="s">
        <v>190</v>
      </c>
      <c r="K9" s="20" t="s">
        <v>190</v>
      </c>
      <c r="L9" s="20"/>
      <c r="M9" s="151"/>
      <c r="N9" s="130"/>
      <c r="O9" s="132"/>
      <c r="P9" s="132"/>
      <c r="Q9" s="132"/>
      <c r="R9" s="132"/>
      <c r="S9" s="132"/>
      <c r="T9" s="132"/>
      <c r="U9" s="132"/>
    </row>
    <row r="10" spans="1:21" ht="15.75" x14ac:dyDescent="0.25">
      <c r="A10" s="22">
        <v>51000</v>
      </c>
      <c r="B10" s="23" t="s">
        <v>154</v>
      </c>
      <c r="C10" s="11" t="s">
        <v>184</v>
      </c>
      <c r="D10" s="24">
        <v>39931</v>
      </c>
      <c r="E10" s="24">
        <v>39647</v>
      </c>
      <c r="F10" s="24">
        <v>39724</v>
      </c>
      <c r="G10" s="24">
        <v>40084</v>
      </c>
      <c r="H10" s="24">
        <v>39728</v>
      </c>
      <c r="I10" s="24">
        <v>39576</v>
      </c>
      <c r="J10" s="24">
        <v>39803</v>
      </c>
      <c r="K10" s="24">
        <v>40059</v>
      </c>
      <c r="L10" s="24"/>
      <c r="M10" s="151"/>
      <c r="N10" s="130"/>
      <c r="O10" s="133">
        <v>-7.1122686634444415E-3</v>
      </c>
      <c r="P10" s="133">
        <v>1.9421393800287538E-3</v>
      </c>
      <c r="Q10" s="133">
        <v>9.0625314671231496E-3</v>
      </c>
      <c r="R10" s="133">
        <v>-8.8813491667498259E-3</v>
      </c>
      <c r="S10" s="133">
        <v>-3.8260169150221507E-3</v>
      </c>
      <c r="T10" s="133">
        <v>5.7357994744289464E-3</v>
      </c>
      <c r="U10" s="133">
        <v>6.4316760043212819E-3</v>
      </c>
    </row>
    <row r="11" spans="1:21" ht="15.75" x14ac:dyDescent="0.25">
      <c r="A11" s="18">
        <v>51022</v>
      </c>
      <c r="B11" s="19" t="s">
        <v>198</v>
      </c>
      <c r="C11" s="15" t="s">
        <v>197</v>
      </c>
      <c r="D11" s="20">
        <v>2067</v>
      </c>
      <c r="E11" s="20">
        <v>2010</v>
      </c>
      <c r="F11" s="20">
        <v>1994</v>
      </c>
      <c r="G11" s="20">
        <v>1923</v>
      </c>
      <c r="H11" s="20">
        <v>1901</v>
      </c>
      <c r="I11" s="20">
        <v>1858</v>
      </c>
      <c r="J11" s="20">
        <v>1840</v>
      </c>
      <c r="K11" s="20">
        <v>1825</v>
      </c>
      <c r="L11" s="20"/>
      <c r="M11" s="151"/>
      <c r="N11" s="130"/>
      <c r="O11" s="132">
        <v>-2.7576197387518143E-2</v>
      </c>
      <c r="P11" s="132">
        <v>-7.9601990049751239E-3</v>
      </c>
      <c r="Q11" s="132">
        <v>-3.560682046138415E-2</v>
      </c>
      <c r="R11" s="132">
        <v>-1.1440457618304731E-2</v>
      </c>
      <c r="S11" s="132">
        <v>-2.2619673855865333E-2</v>
      </c>
      <c r="T11" s="132">
        <v>-9.6878363832077503E-3</v>
      </c>
      <c r="U11" s="132">
        <v>-8.152173913043478E-3</v>
      </c>
    </row>
    <row r="12" spans="1:21" ht="15.75" x14ac:dyDescent="0.25">
      <c r="A12" s="18">
        <v>51013</v>
      </c>
      <c r="B12" s="19" t="s">
        <v>199</v>
      </c>
      <c r="C12" s="15" t="s">
        <v>189</v>
      </c>
      <c r="D12" s="20">
        <v>1727</v>
      </c>
      <c r="E12" s="20">
        <v>1720</v>
      </c>
      <c r="F12" s="20">
        <v>1746</v>
      </c>
      <c r="G12" s="20">
        <v>1752</v>
      </c>
      <c r="H12" s="20">
        <v>1703</v>
      </c>
      <c r="I12" s="20">
        <v>1669</v>
      </c>
      <c r="J12" s="20">
        <v>1665</v>
      </c>
      <c r="K12" s="20">
        <v>1613</v>
      </c>
      <c r="L12" s="20"/>
      <c r="M12" s="151"/>
      <c r="N12" s="130"/>
      <c r="O12" s="132">
        <v>-4.0532715691951361E-3</v>
      </c>
      <c r="P12" s="132">
        <v>1.5116279069767442E-2</v>
      </c>
      <c r="Q12" s="132">
        <v>3.4364261168384879E-3</v>
      </c>
      <c r="R12" s="132">
        <v>-2.7968036529680364E-2</v>
      </c>
      <c r="S12" s="132">
        <v>-1.996476805637111E-2</v>
      </c>
      <c r="T12" s="132">
        <v>-2.396644697423607E-3</v>
      </c>
      <c r="U12" s="132">
        <v>-3.123123123123123E-2</v>
      </c>
    </row>
    <row r="13" spans="1:21" ht="15.75" x14ac:dyDescent="0.25">
      <c r="A13" s="18">
        <v>51009</v>
      </c>
      <c r="B13" s="19" t="s">
        <v>200</v>
      </c>
      <c r="C13" s="15" t="s">
        <v>197</v>
      </c>
      <c r="D13" s="20">
        <v>1179</v>
      </c>
      <c r="E13" s="20">
        <v>1140</v>
      </c>
      <c r="F13" s="20">
        <v>1097</v>
      </c>
      <c r="G13" s="20">
        <v>1085</v>
      </c>
      <c r="H13" s="20">
        <v>1036</v>
      </c>
      <c r="I13" s="20">
        <v>1032</v>
      </c>
      <c r="J13" s="20">
        <v>1028</v>
      </c>
      <c r="K13" s="20">
        <v>1025</v>
      </c>
      <c r="L13" s="20"/>
      <c r="M13" s="151"/>
      <c r="N13" s="130"/>
      <c r="O13" s="132">
        <v>-3.3078880407124679E-2</v>
      </c>
      <c r="P13" s="132">
        <v>-3.7719298245614034E-2</v>
      </c>
      <c r="Q13" s="132">
        <v>-1.0938924339106655E-2</v>
      </c>
      <c r="R13" s="132">
        <v>-4.5161290322580643E-2</v>
      </c>
      <c r="S13" s="132">
        <v>-3.8610038610038611E-3</v>
      </c>
      <c r="T13" s="132">
        <v>-3.875968992248062E-3</v>
      </c>
      <c r="U13" s="132">
        <v>-2.9182879377431907E-3</v>
      </c>
    </row>
    <row r="14" spans="1:21" ht="15.75" x14ac:dyDescent="0.25">
      <c r="A14" s="18">
        <v>51032</v>
      </c>
      <c r="B14" s="19" t="s">
        <v>202</v>
      </c>
      <c r="C14" s="15" t="s">
        <v>197</v>
      </c>
      <c r="D14" s="20">
        <v>301</v>
      </c>
      <c r="E14" s="20">
        <v>306</v>
      </c>
      <c r="F14" s="20">
        <v>307</v>
      </c>
      <c r="G14" s="20">
        <v>312</v>
      </c>
      <c r="H14" s="20">
        <v>310</v>
      </c>
      <c r="I14" s="20">
        <v>317</v>
      </c>
      <c r="J14" s="20">
        <v>318</v>
      </c>
      <c r="K14" s="20">
        <v>309</v>
      </c>
      <c r="L14" s="20"/>
      <c r="M14" s="151"/>
      <c r="N14" s="130"/>
      <c r="O14" s="132">
        <v>1.6611295681063124E-2</v>
      </c>
      <c r="P14" s="132">
        <v>3.2679738562091504E-3</v>
      </c>
      <c r="Q14" s="132">
        <v>1.6286644951140065E-2</v>
      </c>
      <c r="R14" s="132">
        <v>-6.41025641025641E-3</v>
      </c>
      <c r="S14" s="132">
        <v>2.2580645161290321E-2</v>
      </c>
      <c r="T14" s="132">
        <v>3.1545741324921135E-3</v>
      </c>
      <c r="U14" s="132">
        <v>-2.8301886792452831E-2</v>
      </c>
    </row>
    <row r="15" spans="1:21" ht="15.75" x14ac:dyDescent="0.25">
      <c r="A15" s="18">
        <v>51034</v>
      </c>
      <c r="B15" s="19" t="s">
        <v>203</v>
      </c>
      <c r="C15" s="15" t="s">
        <v>189</v>
      </c>
      <c r="D15" s="20">
        <v>3218</v>
      </c>
      <c r="E15" s="20">
        <v>3143</v>
      </c>
      <c r="F15" s="20">
        <v>3131</v>
      </c>
      <c r="G15" s="20">
        <v>3124</v>
      </c>
      <c r="H15" s="20">
        <v>3119</v>
      </c>
      <c r="I15" s="20">
        <v>3126</v>
      </c>
      <c r="J15" s="20">
        <v>3130</v>
      </c>
      <c r="K15" s="20">
        <v>3136</v>
      </c>
      <c r="L15" s="20"/>
      <c r="M15" s="151"/>
      <c r="N15" s="130"/>
      <c r="O15" s="132">
        <v>-2.3306401491609695E-2</v>
      </c>
      <c r="P15" s="132">
        <v>-3.8180082723512569E-3</v>
      </c>
      <c r="Q15" s="132">
        <v>-2.2357074417119131E-3</v>
      </c>
      <c r="R15" s="132">
        <v>-1.6005121638924455E-3</v>
      </c>
      <c r="S15" s="132">
        <v>2.2443090734209684E-3</v>
      </c>
      <c r="T15" s="132">
        <v>1.2795905310300703E-3</v>
      </c>
      <c r="U15" s="132">
        <v>1.9169329073482429E-3</v>
      </c>
    </row>
    <row r="16" spans="1:21" s="161" customFormat="1" ht="15.75" x14ac:dyDescent="0.25">
      <c r="A16" s="156">
        <v>51043</v>
      </c>
      <c r="B16" s="157" t="s">
        <v>204</v>
      </c>
      <c r="C16" s="158" t="s">
        <v>201</v>
      </c>
      <c r="D16" s="163">
        <v>5494</v>
      </c>
      <c r="E16" s="163">
        <v>5477</v>
      </c>
      <c r="F16" s="163">
        <v>5486</v>
      </c>
      <c r="G16" s="163">
        <v>5522</v>
      </c>
      <c r="H16" s="163">
        <v>5586</v>
      </c>
      <c r="I16" s="163">
        <v>5641</v>
      </c>
      <c r="J16" s="163">
        <v>5661</v>
      </c>
      <c r="K16" s="163">
        <v>5706</v>
      </c>
      <c r="L16" s="163">
        <v>11</v>
      </c>
      <c r="M16" s="160">
        <v>18</v>
      </c>
      <c r="O16" s="164">
        <v>-3.0942846741900255E-3</v>
      </c>
      <c r="P16" s="164">
        <v>1.6432353478181487E-3</v>
      </c>
      <c r="Q16" s="164">
        <v>6.562158220925993E-3</v>
      </c>
      <c r="R16" s="164">
        <v>1.1590003621876132E-2</v>
      </c>
      <c r="S16" s="164">
        <v>9.8460436806301465E-3</v>
      </c>
      <c r="T16" s="164">
        <v>3.5454706612302782E-3</v>
      </c>
      <c r="U16" s="164">
        <v>7.9491255961844191E-3</v>
      </c>
    </row>
    <row r="17" spans="1:21" ht="15.75" x14ac:dyDescent="0.25">
      <c r="A17" s="18">
        <v>51038</v>
      </c>
      <c r="B17" s="19" t="s">
        <v>205</v>
      </c>
      <c r="C17" s="15" t="s">
        <v>197</v>
      </c>
      <c r="D17" s="20">
        <v>1398</v>
      </c>
      <c r="E17" s="20">
        <v>1387</v>
      </c>
      <c r="F17" s="20">
        <v>1401</v>
      </c>
      <c r="G17" s="20">
        <v>1412</v>
      </c>
      <c r="H17" s="20">
        <v>1415</v>
      </c>
      <c r="I17" s="20">
        <v>1386</v>
      </c>
      <c r="J17" s="20">
        <v>1401</v>
      </c>
      <c r="K17" s="20">
        <v>1404</v>
      </c>
      <c r="L17" s="20"/>
      <c r="M17" s="151"/>
      <c r="N17" s="130"/>
      <c r="O17" s="132">
        <v>-7.8683834048640915E-3</v>
      </c>
      <c r="P17" s="132">
        <v>1.0093727469358327E-2</v>
      </c>
      <c r="Q17" s="132">
        <v>7.8515346181299069E-3</v>
      </c>
      <c r="R17" s="132">
        <v>2.124645892351275E-3</v>
      </c>
      <c r="S17" s="132">
        <v>-2.0494699646643109E-2</v>
      </c>
      <c r="T17" s="132">
        <v>1.0822510822510822E-2</v>
      </c>
      <c r="U17" s="132">
        <v>2.1413276231263384E-3</v>
      </c>
    </row>
    <row r="18" spans="1:21" ht="15.75" x14ac:dyDescent="0.25">
      <c r="A18" s="18">
        <v>51007</v>
      </c>
      <c r="B18" s="19" t="s">
        <v>206</v>
      </c>
      <c r="C18" s="15" t="s">
        <v>189</v>
      </c>
      <c r="D18" s="20">
        <v>4599</v>
      </c>
      <c r="E18" s="20">
        <v>4599</v>
      </c>
      <c r="F18" s="20">
        <v>4639</v>
      </c>
      <c r="G18" s="20">
        <v>4609</v>
      </c>
      <c r="H18" s="20">
        <v>4600</v>
      </c>
      <c r="I18" s="20">
        <v>4636</v>
      </c>
      <c r="J18" s="20">
        <v>4605</v>
      </c>
      <c r="K18" s="20">
        <v>4644</v>
      </c>
      <c r="L18" s="20"/>
      <c r="M18" s="151"/>
      <c r="N18" s="130"/>
      <c r="O18" s="132">
        <v>0</v>
      </c>
      <c r="P18" s="132">
        <v>8.6975429441182861E-3</v>
      </c>
      <c r="Q18" s="132">
        <v>-6.4669109721922826E-3</v>
      </c>
      <c r="R18" s="132">
        <v>-1.9527012367107832E-3</v>
      </c>
      <c r="S18" s="132">
        <v>7.8260869565217397E-3</v>
      </c>
      <c r="T18" s="132">
        <v>-6.686798964624676E-3</v>
      </c>
      <c r="U18" s="132">
        <v>8.4690553745928338E-3</v>
      </c>
    </row>
    <row r="19" spans="1:21" ht="15.75" x14ac:dyDescent="0.25">
      <c r="A19" s="18">
        <v>51999</v>
      </c>
      <c r="B19" s="19" t="s">
        <v>195</v>
      </c>
      <c r="C19" s="15" t="s">
        <v>196</v>
      </c>
      <c r="D19" s="20">
        <v>19948</v>
      </c>
      <c r="E19" s="20">
        <v>19865</v>
      </c>
      <c r="F19" s="20">
        <v>19923</v>
      </c>
      <c r="G19" s="20">
        <v>20345</v>
      </c>
      <c r="H19" s="20">
        <v>20058</v>
      </c>
      <c r="I19" s="20">
        <v>19911</v>
      </c>
      <c r="J19" s="20">
        <v>20155</v>
      </c>
      <c r="K19" s="20">
        <v>20397</v>
      </c>
      <c r="L19" s="20"/>
      <c r="M19" s="151"/>
      <c r="N19" s="130"/>
      <c r="O19" s="132">
        <v>-4.1608181271305398E-3</v>
      </c>
      <c r="P19" s="132">
        <v>2.9197080291970801E-3</v>
      </c>
      <c r="Q19" s="132">
        <v>2.1181548963509513E-2</v>
      </c>
      <c r="R19" s="132">
        <v>-1.4106660113049889E-2</v>
      </c>
      <c r="S19" s="132">
        <v>-7.328746634759198E-3</v>
      </c>
      <c r="T19" s="132">
        <v>1.2254532670383206E-2</v>
      </c>
      <c r="U19" s="132">
        <v>1.2006946167204168E-2</v>
      </c>
    </row>
    <row r="20" spans="1:21" ht="15.75" x14ac:dyDescent="0.25">
      <c r="A20" s="18" t="s">
        <v>178</v>
      </c>
      <c r="B20" s="19" t="s">
        <v>190</v>
      </c>
      <c r="C20" s="15" t="s">
        <v>190</v>
      </c>
      <c r="D20" s="20" t="s">
        <v>190</v>
      </c>
      <c r="E20" s="20" t="s">
        <v>190</v>
      </c>
      <c r="F20" s="20" t="s">
        <v>190</v>
      </c>
      <c r="G20" s="20" t="s">
        <v>190</v>
      </c>
      <c r="H20" s="20" t="s">
        <v>190</v>
      </c>
      <c r="I20" s="20" t="s">
        <v>190</v>
      </c>
      <c r="J20" s="20" t="s">
        <v>190</v>
      </c>
      <c r="K20" s="20" t="s">
        <v>190</v>
      </c>
      <c r="L20" s="20"/>
      <c r="M20" s="151"/>
      <c r="N20" s="130"/>
      <c r="O20" s="132"/>
      <c r="P20" s="132"/>
      <c r="Q20" s="132"/>
      <c r="R20" s="132"/>
      <c r="S20" s="132"/>
      <c r="T20" s="132"/>
      <c r="U20" s="132"/>
    </row>
    <row r="21" spans="1:21" s="161" customFormat="1" ht="15.75" x14ac:dyDescent="0.25">
      <c r="A21" s="165">
        <v>17000</v>
      </c>
      <c r="B21" s="166" t="s">
        <v>60</v>
      </c>
      <c r="C21" s="167" t="s">
        <v>184</v>
      </c>
      <c r="D21" s="168">
        <v>367874</v>
      </c>
      <c r="E21" s="168">
        <v>373160</v>
      </c>
      <c r="F21" s="168">
        <v>378373</v>
      </c>
      <c r="G21" s="168">
        <v>385122</v>
      </c>
      <c r="H21" s="168">
        <v>394893</v>
      </c>
      <c r="I21" s="168">
        <v>403007</v>
      </c>
      <c r="J21" s="168">
        <v>408233</v>
      </c>
      <c r="K21" s="168">
        <v>413406</v>
      </c>
      <c r="L21" s="168">
        <v>607</v>
      </c>
      <c r="M21" s="160">
        <v>324</v>
      </c>
      <c r="O21" s="169">
        <v>1.4369050272647701E-2</v>
      </c>
      <c r="P21" s="169">
        <v>1.3969878872333584E-2</v>
      </c>
      <c r="Q21" s="169">
        <v>1.7836896395884483E-2</v>
      </c>
      <c r="R21" s="169">
        <v>2.5371181080281052E-2</v>
      </c>
      <c r="S21" s="169">
        <v>2.0547338139698602E-2</v>
      </c>
      <c r="T21" s="169">
        <v>1.296751669325843E-2</v>
      </c>
      <c r="U21" s="169">
        <v>1.2671685042610469E-2</v>
      </c>
    </row>
    <row r="22" spans="1:21" ht="15.75" x14ac:dyDescent="0.25">
      <c r="A22" s="18">
        <v>17015</v>
      </c>
      <c r="B22" s="19" t="s">
        <v>207</v>
      </c>
      <c r="C22" s="15" t="s">
        <v>189</v>
      </c>
      <c r="D22" s="20">
        <v>16033</v>
      </c>
      <c r="E22" s="20">
        <v>16393</v>
      </c>
      <c r="F22" s="20">
        <v>16750</v>
      </c>
      <c r="G22" s="20">
        <v>17134</v>
      </c>
      <c r="H22" s="20">
        <v>17344</v>
      </c>
      <c r="I22" s="20">
        <v>17675</v>
      </c>
      <c r="J22" s="20">
        <v>17931</v>
      </c>
      <c r="K22" s="20">
        <v>18139</v>
      </c>
      <c r="L22" s="20" t="s">
        <v>426</v>
      </c>
      <c r="M22" s="151"/>
      <c r="N22" s="130"/>
      <c r="O22" s="132">
        <v>2.2453689265889105E-2</v>
      </c>
      <c r="P22" s="132">
        <v>2.1777587994875863E-2</v>
      </c>
      <c r="Q22" s="132">
        <v>2.292537313432836E-2</v>
      </c>
      <c r="R22" s="132">
        <v>1.2256332438426521E-2</v>
      </c>
      <c r="S22" s="132">
        <v>1.9084409594095943E-2</v>
      </c>
      <c r="T22" s="132">
        <v>1.4483734087694483E-2</v>
      </c>
      <c r="U22" s="132">
        <v>1.1600022307735207E-2</v>
      </c>
    </row>
    <row r="23" spans="1:21" ht="15.75" x14ac:dyDescent="0.25">
      <c r="A23" s="18">
        <v>17041</v>
      </c>
      <c r="B23" s="19" t="s">
        <v>208</v>
      </c>
      <c r="C23" s="15" t="s">
        <v>192</v>
      </c>
      <c r="D23" s="20">
        <v>16526</v>
      </c>
      <c r="E23" s="20">
        <v>16686</v>
      </c>
      <c r="F23" s="20">
        <v>16703</v>
      </c>
      <c r="G23" s="20">
        <v>16833</v>
      </c>
      <c r="H23" s="20">
        <v>17298</v>
      </c>
      <c r="I23" s="20">
        <v>17724</v>
      </c>
      <c r="J23" s="20">
        <v>17980</v>
      </c>
      <c r="K23" s="20">
        <v>18310</v>
      </c>
      <c r="L23" s="20"/>
      <c r="M23" s="151"/>
      <c r="N23" s="130"/>
      <c r="O23" s="132">
        <v>9.6817136633184069E-3</v>
      </c>
      <c r="P23" s="132">
        <v>1.0188181709217309E-3</v>
      </c>
      <c r="Q23" s="132">
        <v>7.7830329880859729E-3</v>
      </c>
      <c r="R23" s="132">
        <v>2.7624309392265192E-2</v>
      </c>
      <c r="S23" s="132">
        <v>2.462712452306625E-2</v>
      </c>
      <c r="T23" s="132">
        <v>1.4443692168810652E-2</v>
      </c>
      <c r="U23" s="132">
        <v>1.8353726362625139E-2</v>
      </c>
    </row>
    <row r="24" spans="1:21" ht="15.75" x14ac:dyDescent="0.25">
      <c r="A24" s="18">
        <v>17040</v>
      </c>
      <c r="B24" s="19" t="s">
        <v>209</v>
      </c>
      <c r="C24" s="15" t="s">
        <v>189</v>
      </c>
      <c r="D24" s="20">
        <v>16627</v>
      </c>
      <c r="E24" s="20">
        <v>17107</v>
      </c>
      <c r="F24" s="20">
        <v>17422</v>
      </c>
      <c r="G24" s="20">
        <v>17962</v>
      </c>
      <c r="H24" s="20">
        <v>18230</v>
      </c>
      <c r="I24" s="20">
        <v>18559</v>
      </c>
      <c r="J24" s="20">
        <v>18760</v>
      </c>
      <c r="K24" s="20">
        <v>18818</v>
      </c>
      <c r="L24" s="20"/>
      <c r="M24" s="151"/>
      <c r="N24" s="130"/>
      <c r="O24" s="132">
        <v>2.8868707523906897E-2</v>
      </c>
      <c r="P24" s="132">
        <v>1.841351493540656E-2</v>
      </c>
      <c r="Q24" s="132">
        <v>3.0995293307312592E-2</v>
      </c>
      <c r="R24" s="132">
        <v>1.4920387484689901E-2</v>
      </c>
      <c r="S24" s="132">
        <v>1.804717498628634E-2</v>
      </c>
      <c r="T24" s="132">
        <v>1.0830324909747292E-2</v>
      </c>
      <c r="U24" s="132">
        <v>3.0916844349680173E-3</v>
      </c>
    </row>
    <row r="25" spans="1:21" ht="15.75" x14ac:dyDescent="0.25">
      <c r="A25" s="18">
        <v>17049</v>
      </c>
      <c r="B25" s="19" t="s">
        <v>210</v>
      </c>
      <c r="C25" s="15" t="s">
        <v>189</v>
      </c>
      <c r="D25" s="20">
        <v>2182</v>
      </c>
      <c r="E25" s="20">
        <v>2204</v>
      </c>
      <c r="F25" s="20">
        <v>2241</v>
      </c>
      <c r="G25" s="20">
        <v>2270</v>
      </c>
      <c r="H25" s="20">
        <v>2317</v>
      </c>
      <c r="I25" s="20">
        <v>2339</v>
      </c>
      <c r="J25" s="20">
        <v>2392</v>
      </c>
      <c r="K25" s="20">
        <v>2451</v>
      </c>
      <c r="L25" s="20"/>
      <c r="M25" s="151"/>
      <c r="N25" s="130"/>
      <c r="O25" s="132">
        <v>1.0082493125572869E-2</v>
      </c>
      <c r="P25" s="132">
        <v>1.6787658802177859E-2</v>
      </c>
      <c r="Q25" s="132">
        <v>1.2940651494868362E-2</v>
      </c>
      <c r="R25" s="132">
        <v>2.0704845814977973E-2</v>
      </c>
      <c r="S25" s="132">
        <v>9.4950366853690116E-3</v>
      </c>
      <c r="T25" s="132">
        <v>2.2659256092347157E-2</v>
      </c>
      <c r="U25" s="132">
        <v>2.4665551839464884E-2</v>
      </c>
    </row>
    <row r="26" spans="1:21" ht="15.75" x14ac:dyDescent="0.25">
      <c r="A26" s="18">
        <v>17044</v>
      </c>
      <c r="B26" s="19" t="s">
        <v>211</v>
      </c>
      <c r="C26" s="15" t="s">
        <v>192</v>
      </c>
      <c r="D26" s="20">
        <v>30450</v>
      </c>
      <c r="E26" s="20">
        <v>31367</v>
      </c>
      <c r="F26" s="20">
        <v>32231</v>
      </c>
      <c r="G26" s="20">
        <v>33514</v>
      </c>
      <c r="H26" s="20">
        <v>35533</v>
      </c>
      <c r="I26" s="20">
        <v>37153</v>
      </c>
      <c r="J26" s="20">
        <v>38263</v>
      </c>
      <c r="K26" s="20">
        <v>39368</v>
      </c>
      <c r="L26" s="20"/>
      <c r="M26" s="151"/>
      <c r="N26" s="130"/>
      <c r="O26" s="132">
        <v>3.0114942528735634E-2</v>
      </c>
      <c r="P26" s="132">
        <v>2.7544871999234864E-2</v>
      </c>
      <c r="Q26" s="132">
        <v>3.9806397567559181E-2</v>
      </c>
      <c r="R26" s="132">
        <v>6.0243480336575762E-2</v>
      </c>
      <c r="S26" s="132">
        <v>4.5591422058368275E-2</v>
      </c>
      <c r="T26" s="132">
        <v>2.9876456813716253E-2</v>
      </c>
      <c r="U26" s="132">
        <v>2.8879073778846406E-2</v>
      </c>
    </row>
    <row r="27" spans="1:21" ht="15.75" x14ac:dyDescent="0.25">
      <c r="A27" s="18">
        <v>17042</v>
      </c>
      <c r="B27" s="19" t="s">
        <v>212</v>
      </c>
      <c r="C27" s="15" t="s">
        <v>189</v>
      </c>
      <c r="D27" s="20">
        <v>4873</v>
      </c>
      <c r="E27" s="20">
        <v>4894</v>
      </c>
      <c r="F27" s="20">
        <v>4897</v>
      </c>
      <c r="G27" s="20">
        <v>4928</v>
      </c>
      <c r="H27" s="20">
        <v>4944</v>
      </c>
      <c r="I27" s="20">
        <v>4950</v>
      </c>
      <c r="J27" s="20">
        <v>5019</v>
      </c>
      <c r="K27" s="20">
        <v>5075</v>
      </c>
      <c r="L27" s="20"/>
      <c r="M27" s="151"/>
      <c r="N27" s="130"/>
      <c r="O27" s="132">
        <v>4.309460291401601E-3</v>
      </c>
      <c r="P27" s="132">
        <v>6.1299550469963221E-4</v>
      </c>
      <c r="Q27" s="132">
        <v>6.3304063712477029E-3</v>
      </c>
      <c r="R27" s="132">
        <v>3.246753246753247E-3</v>
      </c>
      <c r="S27" s="132">
        <v>1.2135922330097086E-3</v>
      </c>
      <c r="T27" s="132">
        <v>1.3939393939393939E-2</v>
      </c>
      <c r="U27" s="132">
        <v>1.1157601115760111E-2</v>
      </c>
    </row>
    <row r="28" spans="1:21" ht="15.75" x14ac:dyDescent="0.25">
      <c r="A28" s="18">
        <v>17005</v>
      </c>
      <c r="B28" s="19" t="s">
        <v>213</v>
      </c>
      <c r="C28" s="15" t="s">
        <v>189</v>
      </c>
      <c r="D28" s="20">
        <v>11116</v>
      </c>
      <c r="E28" s="20">
        <v>11227</v>
      </c>
      <c r="F28" s="20">
        <v>11411</v>
      </c>
      <c r="G28" s="20">
        <v>11544</v>
      </c>
      <c r="H28" s="20">
        <v>11617</v>
      </c>
      <c r="I28" s="20">
        <v>11826</v>
      </c>
      <c r="J28" s="20">
        <v>11935</v>
      </c>
      <c r="K28" s="20">
        <v>12110</v>
      </c>
      <c r="L28" s="20"/>
      <c r="M28" s="151"/>
      <c r="N28" s="130"/>
      <c r="O28" s="132">
        <v>9.9856063332133867E-3</v>
      </c>
      <c r="P28" s="132">
        <v>1.6389062082479738E-2</v>
      </c>
      <c r="Q28" s="132">
        <v>1.1655420208570678E-2</v>
      </c>
      <c r="R28" s="132">
        <v>6.3236313236313237E-3</v>
      </c>
      <c r="S28" s="132">
        <v>1.799087544116381E-2</v>
      </c>
      <c r="T28" s="132">
        <v>9.2169795366142393E-3</v>
      </c>
      <c r="U28" s="132">
        <v>1.466275659824047E-2</v>
      </c>
    </row>
    <row r="29" spans="1:21" ht="15.75" x14ac:dyDescent="0.25">
      <c r="A29" s="18">
        <v>17030</v>
      </c>
      <c r="B29" s="19" t="s">
        <v>214</v>
      </c>
      <c r="C29" s="15" t="s">
        <v>189</v>
      </c>
      <c r="D29" s="20">
        <v>18049</v>
      </c>
      <c r="E29" s="20">
        <v>18088</v>
      </c>
      <c r="F29" s="20">
        <v>18166</v>
      </c>
      <c r="G29" s="20">
        <v>18338</v>
      </c>
      <c r="H29" s="20">
        <v>18773</v>
      </c>
      <c r="I29" s="20">
        <v>19020</v>
      </c>
      <c r="J29" s="20">
        <v>19126</v>
      </c>
      <c r="K29" s="20">
        <v>19228</v>
      </c>
      <c r="L29" s="20"/>
      <c r="M29" s="151"/>
      <c r="N29" s="130"/>
      <c r="O29" s="132">
        <v>2.1607845309989473E-3</v>
      </c>
      <c r="P29" s="132">
        <v>4.3122512162759837E-3</v>
      </c>
      <c r="Q29" s="132">
        <v>9.4682373665088623E-3</v>
      </c>
      <c r="R29" s="132">
        <v>2.3721234594830408E-2</v>
      </c>
      <c r="S29" s="132">
        <v>1.315719384222021E-2</v>
      </c>
      <c r="T29" s="132">
        <v>5.5730809674027337E-3</v>
      </c>
      <c r="U29" s="132">
        <v>5.3330544808114612E-3</v>
      </c>
    </row>
    <row r="30" spans="1:21" ht="15.75" x14ac:dyDescent="0.25">
      <c r="A30" s="18">
        <v>17021</v>
      </c>
      <c r="B30" s="19" t="s">
        <v>215</v>
      </c>
      <c r="C30" s="15" t="s">
        <v>189</v>
      </c>
      <c r="D30" s="20">
        <v>112055</v>
      </c>
      <c r="E30" s="20">
        <v>113033</v>
      </c>
      <c r="F30" s="20">
        <v>114294</v>
      </c>
      <c r="G30" s="20">
        <v>116005</v>
      </c>
      <c r="H30" s="20">
        <v>118169</v>
      </c>
      <c r="I30" s="20">
        <v>119996</v>
      </c>
      <c r="J30" s="20">
        <v>121101</v>
      </c>
      <c r="K30" s="20">
        <v>122245</v>
      </c>
      <c r="L30" s="20"/>
      <c r="M30" s="151"/>
      <c r="N30" s="130"/>
      <c r="O30" s="132">
        <v>8.7278568560082096E-3</v>
      </c>
      <c r="P30" s="132">
        <v>1.1156034078543434E-2</v>
      </c>
      <c r="Q30" s="132">
        <v>1.4970164663061928E-2</v>
      </c>
      <c r="R30" s="132">
        <v>1.8654368346191975E-2</v>
      </c>
      <c r="S30" s="132">
        <v>1.5460907683064086E-2</v>
      </c>
      <c r="T30" s="132">
        <v>9.2086402880096011E-3</v>
      </c>
      <c r="U30" s="132">
        <v>9.4466602257619672E-3</v>
      </c>
    </row>
    <row r="31" spans="1:21" ht="15.75" x14ac:dyDescent="0.25">
      <c r="A31" s="18">
        <v>17010</v>
      </c>
      <c r="B31" s="19" t="s">
        <v>216</v>
      </c>
      <c r="C31" s="15" t="s">
        <v>201</v>
      </c>
      <c r="D31" s="20">
        <v>11204</v>
      </c>
      <c r="E31" s="20">
        <v>11442</v>
      </c>
      <c r="F31" s="20">
        <v>11652</v>
      </c>
      <c r="G31" s="20">
        <v>11784</v>
      </c>
      <c r="H31" s="20">
        <v>12080</v>
      </c>
      <c r="I31" s="20">
        <v>12270</v>
      </c>
      <c r="J31" s="20">
        <v>12422</v>
      </c>
      <c r="K31" s="20">
        <v>12491</v>
      </c>
      <c r="L31" s="20"/>
      <c r="M31" s="151"/>
      <c r="N31" s="130"/>
      <c r="O31" s="132">
        <v>2.1242413423777223E-2</v>
      </c>
      <c r="P31" s="132">
        <v>1.8353434714210803E-2</v>
      </c>
      <c r="Q31" s="132">
        <v>1.132852729145211E-2</v>
      </c>
      <c r="R31" s="132">
        <v>2.5118805159538356E-2</v>
      </c>
      <c r="S31" s="132">
        <v>1.5728476821192054E-2</v>
      </c>
      <c r="T31" s="132">
        <v>1.2387938060309698E-2</v>
      </c>
      <c r="U31" s="132">
        <v>5.5546610851714704E-3</v>
      </c>
    </row>
    <row r="32" spans="1:21" ht="15.75" x14ac:dyDescent="0.25">
      <c r="A32" s="18">
        <v>17052</v>
      </c>
      <c r="B32" s="19" t="s">
        <v>217</v>
      </c>
      <c r="C32" s="15" t="s">
        <v>189</v>
      </c>
      <c r="D32" s="20">
        <v>11692</v>
      </c>
      <c r="E32" s="20">
        <v>12063</v>
      </c>
      <c r="F32" s="20">
        <v>12532</v>
      </c>
      <c r="G32" s="20">
        <v>12795</v>
      </c>
      <c r="H32" s="20">
        <v>13235</v>
      </c>
      <c r="I32" s="20">
        <v>13668</v>
      </c>
      <c r="J32" s="20">
        <v>13984</v>
      </c>
      <c r="K32" s="20">
        <v>14298</v>
      </c>
      <c r="L32" s="20"/>
      <c r="M32" s="151"/>
      <c r="N32" s="130"/>
      <c r="O32" s="132">
        <v>3.1731098186794392E-2</v>
      </c>
      <c r="P32" s="132">
        <v>3.887921744176407E-2</v>
      </c>
      <c r="Q32" s="132">
        <v>2.0986275135652727E-2</v>
      </c>
      <c r="R32" s="132">
        <v>3.4388432981633452E-2</v>
      </c>
      <c r="S32" s="132">
        <v>3.2716282584057427E-2</v>
      </c>
      <c r="T32" s="132">
        <v>2.3119695639449808E-2</v>
      </c>
      <c r="U32" s="132">
        <v>2.2454233409610985E-2</v>
      </c>
    </row>
    <row r="33" spans="1:21" ht="15.75" x14ac:dyDescent="0.25">
      <c r="A33" s="18">
        <v>17034</v>
      </c>
      <c r="B33" s="19" t="s">
        <v>218</v>
      </c>
      <c r="C33" s="15" t="s">
        <v>192</v>
      </c>
      <c r="D33" s="20">
        <v>82313</v>
      </c>
      <c r="E33" s="20">
        <v>83604</v>
      </c>
      <c r="F33" s="20">
        <v>84892</v>
      </c>
      <c r="G33" s="20">
        <v>86371</v>
      </c>
      <c r="H33" s="20">
        <v>88676</v>
      </c>
      <c r="I33" s="20">
        <v>90188</v>
      </c>
      <c r="J33" s="20">
        <v>91054</v>
      </c>
      <c r="K33" s="20">
        <v>92041</v>
      </c>
      <c r="L33" s="20"/>
      <c r="M33" s="151"/>
      <c r="N33" s="130"/>
      <c r="O33" s="132">
        <v>1.5684035328562926E-2</v>
      </c>
      <c r="P33" s="132">
        <v>1.5405961437251807E-2</v>
      </c>
      <c r="Q33" s="132">
        <v>1.7422136361494606E-2</v>
      </c>
      <c r="R33" s="132">
        <v>2.668719824941242E-2</v>
      </c>
      <c r="S33" s="132">
        <v>1.7050836754025894E-2</v>
      </c>
      <c r="T33" s="132">
        <v>9.6021643677651133E-3</v>
      </c>
      <c r="U33" s="132">
        <v>1.0839721483954576E-2</v>
      </c>
    </row>
    <row r="34" spans="1:21" ht="15.75" x14ac:dyDescent="0.25">
      <c r="A34" s="18">
        <v>17047</v>
      </c>
      <c r="B34" s="19" t="s">
        <v>219</v>
      </c>
      <c r="C34" s="15" t="s">
        <v>201</v>
      </c>
      <c r="D34" s="20">
        <v>9564</v>
      </c>
      <c r="E34" s="20">
        <v>9906</v>
      </c>
      <c r="F34" s="20">
        <v>10126</v>
      </c>
      <c r="G34" s="20">
        <v>10444</v>
      </c>
      <c r="H34" s="20">
        <v>10618</v>
      </c>
      <c r="I34" s="20">
        <v>10941</v>
      </c>
      <c r="J34" s="20">
        <v>11154</v>
      </c>
      <c r="K34" s="20">
        <v>11318</v>
      </c>
      <c r="L34" s="20"/>
      <c r="M34" s="151"/>
      <c r="N34" s="130"/>
      <c r="O34" s="132">
        <v>3.5759096612296114E-2</v>
      </c>
      <c r="P34" s="132">
        <v>2.2208762366242682E-2</v>
      </c>
      <c r="Q34" s="132">
        <v>3.1404305747580484E-2</v>
      </c>
      <c r="R34" s="132">
        <v>1.6660283416315588E-2</v>
      </c>
      <c r="S34" s="132">
        <v>3.0420041439065737E-2</v>
      </c>
      <c r="T34" s="132">
        <v>1.9468055936386071E-2</v>
      </c>
      <c r="U34" s="132">
        <v>1.4703245472476242E-2</v>
      </c>
    </row>
    <row r="35" spans="1:21" ht="15.75" x14ac:dyDescent="0.25">
      <c r="A35" s="18">
        <v>17999</v>
      </c>
      <c r="B35" s="19" t="s">
        <v>195</v>
      </c>
      <c r="C35" s="15" t="s">
        <v>196</v>
      </c>
      <c r="D35" s="20">
        <v>25190</v>
      </c>
      <c r="E35" s="20">
        <v>25146</v>
      </c>
      <c r="F35" s="20">
        <v>25056</v>
      </c>
      <c r="G35" s="20">
        <v>25200</v>
      </c>
      <c r="H35" s="20">
        <v>26059</v>
      </c>
      <c r="I35" s="20">
        <v>26698</v>
      </c>
      <c r="J35" s="20">
        <v>27112</v>
      </c>
      <c r="K35" s="20">
        <v>27514</v>
      </c>
      <c r="L35" s="20"/>
      <c r="M35" s="151"/>
      <c r="N35" s="130"/>
      <c r="O35" s="132">
        <v>-1.7467248908296944E-3</v>
      </c>
      <c r="P35" s="132">
        <v>-3.5790980672870437E-3</v>
      </c>
      <c r="Q35" s="132">
        <v>5.7471264367816091E-3</v>
      </c>
      <c r="R35" s="132">
        <v>3.408730158730159E-2</v>
      </c>
      <c r="S35" s="132">
        <v>2.4521278636939252E-2</v>
      </c>
      <c r="T35" s="132">
        <v>1.5506779534047494E-2</v>
      </c>
      <c r="U35" s="132">
        <v>1.4827382708763647E-2</v>
      </c>
    </row>
    <row r="36" spans="1:21" ht="15.75" x14ac:dyDescent="0.25">
      <c r="A36" s="18" t="s">
        <v>178</v>
      </c>
      <c r="B36" s="19" t="s">
        <v>190</v>
      </c>
      <c r="C36" s="15" t="s">
        <v>190</v>
      </c>
      <c r="D36" s="20" t="s">
        <v>190</v>
      </c>
      <c r="E36" s="20" t="s">
        <v>190</v>
      </c>
      <c r="F36" s="20" t="s">
        <v>190</v>
      </c>
      <c r="G36" s="20" t="s">
        <v>190</v>
      </c>
      <c r="H36" s="20" t="s">
        <v>190</v>
      </c>
      <c r="I36" s="20" t="s">
        <v>190</v>
      </c>
      <c r="J36" s="20" t="s">
        <v>190</v>
      </c>
      <c r="K36" s="20" t="s">
        <v>190</v>
      </c>
      <c r="L36" s="20"/>
      <c r="M36" s="151"/>
      <c r="N36" s="130"/>
      <c r="O36" s="132"/>
      <c r="P36" s="132"/>
      <c r="Q36" s="132"/>
      <c r="R36" s="132"/>
      <c r="S36" s="132"/>
      <c r="T36" s="132"/>
      <c r="U36" s="132"/>
    </row>
    <row r="37" spans="1:21" ht="15.75" x14ac:dyDescent="0.25">
      <c r="A37" s="22">
        <v>41000</v>
      </c>
      <c r="B37" s="23" t="s">
        <v>132</v>
      </c>
      <c r="C37" s="11" t="s">
        <v>184</v>
      </c>
      <c r="D37" s="24">
        <v>63355</v>
      </c>
      <c r="E37" s="24">
        <v>63009</v>
      </c>
      <c r="F37" s="24">
        <v>63079</v>
      </c>
      <c r="G37" s="24">
        <v>63450</v>
      </c>
      <c r="H37" s="24">
        <v>64080</v>
      </c>
      <c r="I37" s="24">
        <v>64590</v>
      </c>
      <c r="J37" s="24">
        <v>64935</v>
      </c>
      <c r="K37" s="24">
        <v>65312</v>
      </c>
      <c r="L37" s="24"/>
      <c r="M37" s="151"/>
      <c r="N37" s="130"/>
      <c r="O37" s="133">
        <v>-5.4612895588351355E-3</v>
      </c>
      <c r="P37" s="133">
        <v>1.1109524036248791E-3</v>
      </c>
      <c r="Q37" s="133">
        <v>5.8815136574771314E-3</v>
      </c>
      <c r="R37" s="133">
        <v>9.9290780141843976E-3</v>
      </c>
      <c r="S37" s="133">
        <v>7.9588014981273412E-3</v>
      </c>
      <c r="T37" s="133">
        <v>5.3413841151881093E-3</v>
      </c>
      <c r="U37" s="133">
        <v>5.8058058058058056E-3</v>
      </c>
    </row>
    <row r="38" spans="1:21" ht="15.75" x14ac:dyDescent="0.25">
      <c r="A38" s="18">
        <v>41005</v>
      </c>
      <c r="B38" s="19" t="s">
        <v>220</v>
      </c>
      <c r="C38" s="15" t="s">
        <v>189</v>
      </c>
      <c r="D38" s="20">
        <v>1913</v>
      </c>
      <c r="E38" s="20">
        <v>1875</v>
      </c>
      <c r="F38" s="20">
        <v>1860</v>
      </c>
      <c r="G38" s="20">
        <v>1894</v>
      </c>
      <c r="H38" s="20">
        <v>1910</v>
      </c>
      <c r="I38" s="20">
        <v>1918</v>
      </c>
      <c r="J38" s="20">
        <v>1895</v>
      </c>
      <c r="K38" s="20">
        <v>1892</v>
      </c>
      <c r="L38" s="20"/>
      <c r="M38" s="151"/>
      <c r="N38" s="130"/>
      <c r="O38" s="132">
        <v>-1.986408782017773E-2</v>
      </c>
      <c r="P38" s="132">
        <v>-8.0000000000000002E-3</v>
      </c>
      <c r="Q38" s="132">
        <v>1.8279569892473119E-2</v>
      </c>
      <c r="R38" s="132">
        <v>8.4477296726504746E-3</v>
      </c>
      <c r="S38" s="132">
        <v>4.1884816753926706E-3</v>
      </c>
      <c r="T38" s="132">
        <v>-1.1991657977059436E-2</v>
      </c>
      <c r="U38" s="132">
        <v>-1.5831134564643799E-3</v>
      </c>
    </row>
    <row r="39" spans="1:21" ht="15.75" x14ac:dyDescent="0.25">
      <c r="A39" s="18">
        <v>41013</v>
      </c>
      <c r="B39" s="19" t="s">
        <v>221</v>
      </c>
      <c r="C39" s="15" t="s">
        <v>192</v>
      </c>
      <c r="D39" s="20">
        <v>10192</v>
      </c>
      <c r="E39" s="20">
        <v>10263</v>
      </c>
      <c r="F39" s="20">
        <v>10366</v>
      </c>
      <c r="G39" s="20">
        <v>10329</v>
      </c>
      <c r="H39" s="20">
        <v>10338</v>
      </c>
      <c r="I39" s="20">
        <v>10318</v>
      </c>
      <c r="J39" s="20">
        <v>10378</v>
      </c>
      <c r="K39" s="20">
        <v>10428</v>
      </c>
      <c r="L39" s="20"/>
      <c r="M39" s="151"/>
      <c r="N39" s="130"/>
      <c r="O39" s="132">
        <v>6.9662480376766088E-3</v>
      </c>
      <c r="P39" s="132">
        <v>1.0036051836694924E-2</v>
      </c>
      <c r="Q39" s="132">
        <v>-3.5693613737217827E-3</v>
      </c>
      <c r="R39" s="132">
        <v>8.7133313970374669E-4</v>
      </c>
      <c r="S39" s="132">
        <v>-1.9346101760495261E-3</v>
      </c>
      <c r="T39" s="132">
        <v>5.8150804419461136E-3</v>
      </c>
      <c r="U39" s="132">
        <v>4.8178839853536323E-3</v>
      </c>
    </row>
    <row r="40" spans="1:21" ht="15.75" x14ac:dyDescent="0.25">
      <c r="A40" s="18">
        <v>41025</v>
      </c>
      <c r="B40" s="19" t="s">
        <v>222</v>
      </c>
      <c r="C40" s="15" t="s">
        <v>189</v>
      </c>
      <c r="D40" s="20">
        <v>245</v>
      </c>
      <c r="E40" s="20">
        <v>238</v>
      </c>
      <c r="F40" s="20">
        <v>233</v>
      </c>
      <c r="G40" s="20">
        <v>232</v>
      </c>
      <c r="H40" s="20">
        <v>228</v>
      </c>
      <c r="I40" s="20">
        <v>226</v>
      </c>
      <c r="J40" s="20">
        <v>227</v>
      </c>
      <c r="K40" s="20">
        <v>233</v>
      </c>
      <c r="L40" s="20"/>
      <c r="M40" s="151"/>
      <c r="N40" s="130"/>
      <c r="O40" s="132">
        <v>-2.8571428571428571E-2</v>
      </c>
      <c r="P40" s="132">
        <v>-2.100840336134454E-2</v>
      </c>
      <c r="Q40" s="132">
        <v>-4.2918454935622317E-3</v>
      </c>
      <c r="R40" s="132">
        <v>-1.7241379310344827E-2</v>
      </c>
      <c r="S40" s="132">
        <v>-8.771929824561403E-3</v>
      </c>
      <c r="T40" s="132">
        <v>4.4247787610619468E-3</v>
      </c>
      <c r="U40" s="132">
        <v>2.643171806167401E-2</v>
      </c>
    </row>
    <row r="41" spans="1:21" s="161" customFormat="1" ht="15.75" x14ac:dyDescent="0.25">
      <c r="A41" s="156">
        <v>41009</v>
      </c>
      <c r="B41" s="157" t="s">
        <v>223</v>
      </c>
      <c r="C41" s="158" t="s">
        <v>192</v>
      </c>
      <c r="D41" s="163">
        <v>11171</v>
      </c>
      <c r="E41" s="163">
        <v>10961</v>
      </c>
      <c r="F41" s="163">
        <v>10749</v>
      </c>
      <c r="G41" s="163">
        <v>10868</v>
      </c>
      <c r="H41" s="163">
        <v>11084</v>
      </c>
      <c r="I41" s="163">
        <v>11231</v>
      </c>
      <c r="J41" s="163">
        <v>11292</v>
      </c>
      <c r="K41" s="163">
        <v>11359</v>
      </c>
      <c r="L41" s="163">
        <v>37</v>
      </c>
      <c r="M41" s="160">
        <v>6</v>
      </c>
      <c r="O41" s="164">
        <v>-1.8798675140990064E-2</v>
      </c>
      <c r="P41" s="164">
        <v>-1.9341300976188303E-2</v>
      </c>
      <c r="Q41" s="164">
        <v>1.107079728346823E-2</v>
      </c>
      <c r="R41" s="164">
        <v>1.9874861980125138E-2</v>
      </c>
      <c r="S41" s="164">
        <v>1.3262360158787441E-2</v>
      </c>
      <c r="T41" s="164">
        <v>5.4313952453031791E-3</v>
      </c>
      <c r="U41" s="164">
        <v>5.9334041799504076E-3</v>
      </c>
    </row>
    <row r="42" spans="1:21" ht="15.75" x14ac:dyDescent="0.25">
      <c r="A42" s="18">
        <v>41999</v>
      </c>
      <c r="B42" s="19" t="s">
        <v>195</v>
      </c>
      <c r="C42" s="15" t="s">
        <v>196</v>
      </c>
      <c r="D42" s="20">
        <v>39834</v>
      </c>
      <c r="E42" s="20">
        <v>39672</v>
      </c>
      <c r="F42" s="20">
        <v>39871</v>
      </c>
      <c r="G42" s="20">
        <v>40127</v>
      </c>
      <c r="H42" s="20">
        <v>40520</v>
      </c>
      <c r="I42" s="20">
        <v>40897</v>
      </c>
      <c r="J42" s="20">
        <v>41143</v>
      </c>
      <c r="K42" s="20">
        <v>41400</v>
      </c>
      <c r="L42" s="20"/>
      <c r="M42" s="151"/>
      <c r="N42" s="130"/>
      <c r="O42" s="132">
        <v>-4.0668775417984637E-3</v>
      </c>
      <c r="P42" s="132">
        <v>5.0161322847348255E-3</v>
      </c>
      <c r="Q42" s="132">
        <v>6.420706779363447E-3</v>
      </c>
      <c r="R42" s="132">
        <v>9.7939043536770746E-3</v>
      </c>
      <c r="S42" s="132">
        <v>9.3040473840078977E-3</v>
      </c>
      <c r="T42" s="132">
        <v>6.0151111328459296E-3</v>
      </c>
      <c r="U42" s="132">
        <v>6.2465060885205257E-3</v>
      </c>
    </row>
    <row r="43" spans="1:21" ht="15.75" x14ac:dyDescent="0.25">
      <c r="A43" s="18" t="s">
        <v>178</v>
      </c>
      <c r="B43" s="19" t="s">
        <v>190</v>
      </c>
      <c r="C43" s="15" t="s">
        <v>190</v>
      </c>
      <c r="D43" s="20" t="s">
        <v>190</v>
      </c>
      <c r="E43" s="20" t="s">
        <v>190</v>
      </c>
      <c r="F43" s="20" t="s">
        <v>190</v>
      </c>
      <c r="G43" s="20" t="s">
        <v>190</v>
      </c>
      <c r="H43" s="20" t="s">
        <v>190</v>
      </c>
      <c r="I43" s="20" t="s">
        <v>190</v>
      </c>
      <c r="J43" s="20" t="s">
        <v>190</v>
      </c>
      <c r="K43" s="20" t="s">
        <v>190</v>
      </c>
      <c r="L43" s="20"/>
      <c r="M43" s="151"/>
      <c r="N43" s="130"/>
      <c r="O43" s="132"/>
      <c r="P43" s="132"/>
      <c r="Q43" s="132"/>
      <c r="R43" s="132"/>
      <c r="S43" s="132"/>
      <c r="T43" s="132"/>
      <c r="U43" s="132"/>
    </row>
    <row r="44" spans="1:21" ht="15.75" x14ac:dyDescent="0.25">
      <c r="A44" s="22">
        <v>45000</v>
      </c>
      <c r="B44" s="23" t="s">
        <v>142</v>
      </c>
      <c r="C44" s="11" t="s">
        <v>184</v>
      </c>
      <c r="D44" s="24">
        <v>3279</v>
      </c>
      <c r="E44" s="24">
        <v>3311</v>
      </c>
      <c r="F44" s="24">
        <v>3319</v>
      </c>
      <c r="G44" s="24">
        <v>3360</v>
      </c>
      <c r="H44" s="24">
        <v>3415</v>
      </c>
      <c r="I44" s="24">
        <v>3466</v>
      </c>
      <c r="J44" s="24">
        <v>3496</v>
      </c>
      <c r="K44" s="24">
        <v>3505</v>
      </c>
      <c r="L44" s="24"/>
      <c r="M44" s="151"/>
      <c r="N44" s="130"/>
      <c r="O44" s="133">
        <v>9.7590728880756327E-3</v>
      </c>
      <c r="P44" s="133">
        <v>2.4161884627000906E-3</v>
      </c>
      <c r="Q44" s="133">
        <v>1.2353118409159385E-2</v>
      </c>
      <c r="R44" s="133">
        <v>1.636904761904762E-2</v>
      </c>
      <c r="S44" s="133">
        <v>1.493411420204978E-2</v>
      </c>
      <c r="T44" s="133">
        <v>8.6555106751298322E-3</v>
      </c>
      <c r="U44" s="133">
        <v>2.574370709382151E-3</v>
      </c>
    </row>
    <row r="45" spans="1:21" ht="15.75" x14ac:dyDescent="0.25">
      <c r="A45" s="18" t="s">
        <v>178</v>
      </c>
      <c r="B45" s="19" t="s">
        <v>190</v>
      </c>
      <c r="C45" s="15" t="s">
        <v>190</v>
      </c>
      <c r="D45" s="20" t="s">
        <v>190</v>
      </c>
      <c r="E45" s="20" t="s">
        <v>190</v>
      </c>
      <c r="F45" s="20" t="s">
        <v>190</v>
      </c>
      <c r="G45" s="20" t="s">
        <v>190</v>
      </c>
      <c r="H45" s="20" t="s">
        <v>190</v>
      </c>
      <c r="I45" s="20" t="s">
        <v>190</v>
      </c>
      <c r="J45" s="20" t="s">
        <v>190</v>
      </c>
      <c r="K45" s="20" t="s">
        <v>190</v>
      </c>
      <c r="L45" s="20"/>
      <c r="M45" s="151"/>
      <c r="N45" s="130"/>
      <c r="O45" s="132"/>
      <c r="P45" s="132"/>
      <c r="Q45" s="132"/>
      <c r="R45" s="132"/>
      <c r="S45" s="132"/>
      <c r="T45" s="132"/>
      <c r="U45" s="132"/>
    </row>
    <row r="46" spans="1:21" ht="15.75" x14ac:dyDescent="0.25">
      <c r="A46" s="22">
        <v>3000</v>
      </c>
      <c r="B46" s="23" t="s">
        <v>9</v>
      </c>
      <c r="C46" s="11" t="s">
        <v>184</v>
      </c>
      <c r="D46" s="24">
        <v>59336</v>
      </c>
      <c r="E46" s="24">
        <v>59349</v>
      </c>
      <c r="F46" s="24">
        <v>59610</v>
      </c>
      <c r="G46" s="24">
        <v>60716</v>
      </c>
      <c r="H46" s="24">
        <v>61106</v>
      </c>
      <c r="I46" s="24">
        <v>61947</v>
      </c>
      <c r="J46" s="24">
        <v>62108</v>
      </c>
      <c r="K46" s="24">
        <v>62668</v>
      </c>
      <c r="L46" s="24"/>
      <c r="M46" s="151"/>
      <c r="N46" s="130"/>
      <c r="O46" s="133">
        <v>2.1909127679654847E-4</v>
      </c>
      <c r="P46" s="133">
        <v>4.3977152100288129E-3</v>
      </c>
      <c r="Q46" s="133">
        <v>1.855393390370743E-2</v>
      </c>
      <c r="R46" s="133">
        <v>6.4233480466433885E-3</v>
      </c>
      <c r="S46" s="133">
        <v>1.3762969266520472E-2</v>
      </c>
      <c r="T46" s="133">
        <v>2.598995915863561E-3</v>
      </c>
      <c r="U46" s="133">
        <v>9.0165518129709538E-3</v>
      </c>
    </row>
    <row r="47" spans="1:21" ht="15.75" x14ac:dyDescent="0.25">
      <c r="A47" s="18">
        <v>3045</v>
      </c>
      <c r="B47" s="19" t="s">
        <v>224</v>
      </c>
      <c r="C47" s="15" t="s">
        <v>192</v>
      </c>
      <c r="D47" s="20">
        <v>7946</v>
      </c>
      <c r="E47" s="20">
        <v>8021</v>
      </c>
      <c r="F47" s="20">
        <v>8041</v>
      </c>
      <c r="G47" s="20">
        <v>8136</v>
      </c>
      <c r="H47" s="20">
        <v>8255</v>
      </c>
      <c r="I47" s="20">
        <v>8396</v>
      </c>
      <c r="J47" s="20">
        <v>8451</v>
      </c>
      <c r="K47" s="20">
        <v>8558</v>
      </c>
      <c r="L47" s="20"/>
      <c r="M47" s="151"/>
      <c r="N47" s="130"/>
      <c r="O47" s="132">
        <v>9.4387113012836654E-3</v>
      </c>
      <c r="P47" s="132">
        <v>2.4934546814611644E-3</v>
      </c>
      <c r="Q47" s="132">
        <v>1.1814450938937944E-2</v>
      </c>
      <c r="R47" s="132">
        <v>1.4626352015732546E-2</v>
      </c>
      <c r="S47" s="132">
        <v>1.7080557238037555E-2</v>
      </c>
      <c r="T47" s="132">
        <v>6.5507384468794661E-3</v>
      </c>
      <c r="U47" s="132">
        <v>1.2661223523843333E-2</v>
      </c>
    </row>
    <row r="48" spans="1:21" ht="15.75" x14ac:dyDescent="0.25">
      <c r="A48" s="18">
        <v>3004</v>
      </c>
      <c r="B48" s="19" t="s">
        <v>225</v>
      </c>
      <c r="C48" s="15" t="s">
        <v>201</v>
      </c>
      <c r="D48" s="20">
        <v>5336</v>
      </c>
      <c r="E48" s="20">
        <v>5489</v>
      </c>
      <c r="F48" s="20">
        <v>5448</v>
      </c>
      <c r="G48" s="20">
        <v>5588</v>
      </c>
      <c r="H48" s="20">
        <v>5484</v>
      </c>
      <c r="I48" s="20">
        <v>5589</v>
      </c>
      <c r="J48" s="20">
        <v>5612</v>
      </c>
      <c r="K48" s="20">
        <v>5660</v>
      </c>
      <c r="L48" s="20"/>
      <c r="M48" s="151"/>
      <c r="N48" s="130"/>
      <c r="O48" s="132">
        <v>2.8673163418290855E-2</v>
      </c>
      <c r="P48" s="132">
        <v>-7.469484423392239E-3</v>
      </c>
      <c r="Q48" s="132">
        <v>2.5697503671071951E-2</v>
      </c>
      <c r="R48" s="132">
        <v>-1.8611309949892626E-2</v>
      </c>
      <c r="S48" s="132">
        <v>1.9146608315098467E-2</v>
      </c>
      <c r="T48" s="132">
        <v>4.11522633744856E-3</v>
      </c>
      <c r="U48" s="132">
        <v>8.5531004989308629E-3</v>
      </c>
    </row>
    <row r="49" spans="1:21" ht="15.75" x14ac:dyDescent="0.25">
      <c r="A49" s="18">
        <v>3023</v>
      </c>
      <c r="B49" s="19" t="s">
        <v>226</v>
      </c>
      <c r="C49" s="15" t="s">
        <v>197</v>
      </c>
      <c r="D49" s="20">
        <v>1028</v>
      </c>
      <c r="E49" s="20">
        <v>1033</v>
      </c>
      <c r="F49" s="20">
        <v>1017</v>
      </c>
      <c r="G49" s="20">
        <v>1018</v>
      </c>
      <c r="H49" s="20">
        <v>1006</v>
      </c>
      <c r="I49" s="20">
        <v>1011</v>
      </c>
      <c r="J49" s="20">
        <v>1002</v>
      </c>
      <c r="K49" s="20">
        <v>1008</v>
      </c>
      <c r="L49" s="20"/>
      <c r="M49" s="151"/>
      <c r="N49" s="130"/>
      <c r="O49" s="132">
        <v>4.8638132295719845E-3</v>
      </c>
      <c r="P49" s="132">
        <v>-1.5488867376573089E-2</v>
      </c>
      <c r="Q49" s="132">
        <v>9.8328416912487715E-4</v>
      </c>
      <c r="R49" s="132">
        <v>-1.1787819253438114E-2</v>
      </c>
      <c r="S49" s="132">
        <v>4.970178926441352E-3</v>
      </c>
      <c r="T49" s="132">
        <v>-8.9020771513353119E-3</v>
      </c>
      <c r="U49" s="132">
        <v>5.9880239520958087E-3</v>
      </c>
    </row>
    <row r="50" spans="1:21" ht="15.75" x14ac:dyDescent="0.25">
      <c r="A50" s="18">
        <v>3050</v>
      </c>
      <c r="B50" s="19" t="s">
        <v>227</v>
      </c>
      <c r="C50" s="15" t="s">
        <v>197</v>
      </c>
      <c r="D50" s="20">
        <v>1574</v>
      </c>
      <c r="E50" s="20">
        <v>1578</v>
      </c>
      <c r="F50" s="20">
        <v>1586</v>
      </c>
      <c r="G50" s="20">
        <v>1607</v>
      </c>
      <c r="H50" s="20">
        <v>1637</v>
      </c>
      <c r="I50" s="20">
        <v>1676</v>
      </c>
      <c r="J50" s="20">
        <v>1685</v>
      </c>
      <c r="K50" s="20">
        <v>1696</v>
      </c>
      <c r="L50" s="20"/>
      <c r="M50" s="151"/>
      <c r="N50" s="130"/>
      <c r="O50" s="132">
        <v>2.5412960609911056E-3</v>
      </c>
      <c r="P50" s="132">
        <v>5.0697084917617234E-3</v>
      </c>
      <c r="Q50" s="132">
        <v>1.3240857503152586E-2</v>
      </c>
      <c r="R50" s="132">
        <v>1.8668326073428748E-2</v>
      </c>
      <c r="S50" s="132">
        <v>2.3824068417837508E-2</v>
      </c>
      <c r="T50" s="132">
        <v>5.3699284009546535E-3</v>
      </c>
      <c r="U50" s="132">
        <v>6.5281899109792289E-3</v>
      </c>
    </row>
    <row r="51" spans="1:21" s="161" customFormat="1" ht="15.75" x14ac:dyDescent="0.25">
      <c r="A51" s="156">
        <v>3015</v>
      </c>
      <c r="B51" s="157" t="s">
        <v>228</v>
      </c>
      <c r="C51" s="158" t="s">
        <v>192</v>
      </c>
      <c r="D51" s="163">
        <v>10378</v>
      </c>
      <c r="E51" s="163">
        <v>10248</v>
      </c>
      <c r="F51" s="163">
        <v>10272</v>
      </c>
      <c r="G51" s="163">
        <v>10428</v>
      </c>
      <c r="H51" s="163">
        <v>10771</v>
      </c>
      <c r="I51" s="163">
        <v>11043</v>
      </c>
      <c r="J51" s="163">
        <v>11167</v>
      </c>
      <c r="K51" s="163">
        <v>11313</v>
      </c>
      <c r="L51" s="163">
        <v>32</v>
      </c>
      <c r="M51" s="160">
        <v>83</v>
      </c>
      <c r="O51" s="164">
        <v>-1.2526498361919445E-2</v>
      </c>
      <c r="P51" s="164">
        <v>2.34192037470726E-3</v>
      </c>
      <c r="Q51" s="164">
        <v>1.5186915887850467E-2</v>
      </c>
      <c r="R51" s="164">
        <v>3.2892213271960111E-2</v>
      </c>
      <c r="S51" s="164">
        <v>2.5252994150960915E-2</v>
      </c>
      <c r="T51" s="164">
        <v>1.1228832744725165E-2</v>
      </c>
      <c r="U51" s="164">
        <v>1.3074236589952539E-2</v>
      </c>
    </row>
    <row r="52" spans="1:21" ht="15.75" x14ac:dyDescent="0.25">
      <c r="A52" s="18">
        <v>3032</v>
      </c>
      <c r="B52" s="19" t="s">
        <v>229</v>
      </c>
      <c r="C52" s="15" t="s">
        <v>197</v>
      </c>
      <c r="D52" s="20">
        <v>503</v>
      </c>
      <c r="E52" s="20">
        <v>500</v>
      </c>
      <c r="F52" s="20">
        <v>489</v>
      </c>
      <c r="G52" s="20">
        <v>484</v>
      </c>
      <c r="H52" s="20">
        <v>489</v>
      </c>
      <c r="I52" s="20">
        <v>494</v>
      </c>
      <c r="J52" s="20">
        <v>490</v>
      </c>
      <c r="K52" s="20">
        <v>499</v>
      </c>
      <c r="L52" s="20"/>
      <c r="M52" s="151"/>
      <c r="N52" s="130"/>
      <c r="O52" s="132">
        <v>-5.9642147117296221E-3</v>
      </c>
      <c r="P52" s="132">
        <v>-2.1999999999999999E-2</v>
      </c>
      <c r="Q52" s="132">
        <v>-1.0224948875255624E-2</v>
      </c>
      <c r="R52" s="132">
        <v>1.0330578512396695E-2</v>
      </c>
      <c r="S52" s="132">
        <v>1.0224948875255624E-2</v>
      </c>
      <c r="T52" s="132">
        <v>-8.0971659919028341E-3</v>
      </c>
      <c r="U52" s="132">
        <v>1.8367346938775512E-2</v>
      </c>
    </row>
    <row r="53" spans="1:21" ht="15.75" x14ac:dyDescent="0.25">
      <c r="A53" s="18">
        <v>3011</v>
      </c>
      <c r="B53" s="19" t="s">
        <v>230</v>
      </c>
      <c r="C53" s="15" t="s">
        <v>197</v>
      </c>
      <c r="D53" s="20">
        <v>1145</v>
      </c>
      <c r="E53" s="20">
        <v>1166</v>
      </c>
      <c r="F53" s="20">
        <v>1146</v>
      </c>
      <c r="G53" s="20">
        <v>1204</v>
      </c>
      <c r="H53" s="20">
        <v>1204</v>
      </c>
      <c r="I53" s="20">
        <v>1191</v>
      </c>
      <c r="J53" s="20">
        <v>1185</v>
      </c>
      <c r="K53" s="20">
        <v>1180</v>
      </c>
      <c r="L53" s="20"/>
      <c r="M53" s="151"/>
      <c r="N53" s="130"/>
      <c r="O53" s="132">
        <v>1.8340611353711789E-2</v>
      </c>
      <c r="P53" s="132">
        <v>-1.7152658662092625E-2</v>
      </c>
      <c r="Q53" s="132">
        <v>5.06108202443281E-2</v>
      </c>
      <c r="R53" s="132">
        <v>0</v>
      </c>
      <c r="S53" s="132">
        <v>-1.079734219269103E-2</v>
      </c>
      <c r="T53" s="132">
        <v>-5.0377833753148613E-3</v>
      </c>
      <c r="U53" s="132">
        <v>-4.2194092827004216E-3</v>
      </c>
    </row>
    <row r="54" spans="1:21" ht="15.75" x14ac:dyDescent="0.25">
      <c r="A54" s="18">
        <v>3027</v>
      </c>
      <c r="B54" s="19" t="s">
        <v>231</v>
      </c>
      <c r="C54" s="15" t="s">
        <v>197</v>
      </c>
      <c r="D54" s="20">
        <v>196</v>
      </c>
      <c r="E54" s="20">
        <v>197</v>
      </c>
      <c r="F54" s="20">
        <v>197</v>
      </c>
      <c r="G54" s="20">
        <v>202</v>
      </c>
      <c r="H54" s="20">
        <v>201</v>
      </c>
      <c r="I54" s="20">
        <v>203</v>
      </c>
      <c r="J54" s="20">
        <v>200</v>
      </c>
      <c r="K54" s="20">
        <v>202</v>
      </c>
      <c r="L54" s="20"/>
      <c r="M54" s="151"/>
      <c r="N54" s="130"/>
      <c r="O54" s="132">
        <v>5.1020408163265302E-3</v>
      </c>
      <c r="P54" s="132">
        <v>0</v>
      </c>
      <c r="Q54" s="132">
        <v>2.5380710659898477E-2</v>
      </c>
      <c r="R54" s="132">
        <v>-4.9504950495049506E-3</v>
      </c>
      <c r="S54" s="132">
        <v>9.9502487562189053E-3</v>
      </c>
      <c r="T54" s="132">
        <v>-1.4778325123152709E-2</v>
      </c>
      <c r="U54" s="132">
        <v>0.01</v>
      </c>
    </row>
    <row r="55" spans="1:21" ht="15.75" x14ac:dyDescent="0.25">
      <c r="A55" s="18">
        <v>3019</v>
      </c>
      <c r="B55" s="19" t="s">
        <v>232</v>
      </c>
      <c r="C55" s="15" t="s">
        <v>197</v>
      </c>
      <c r="D55" s="20">
        <v>297</v>
      </c>
      <c r="E55" s="20">
        <v>294</v>
      </c>
      <c r="F55" s="20">
        <v>294</v>
      </c>
      <c r="G55" s="20">
        <v>290</v>
      </c>
      <c r="H55" s="20">
        <v>296</v>
      </c>
      <c r="I55" s="20">
        <v>289</v>
      </c>
      <c r="J55" s="20">
        <v>295</v>
      </c>
      <c r="K55" s="20">
        <v>300</v>
      </c>
      <c r="L55" s="20"/>
      <c r="M55" s="151"/>
      <c r="N55" s="130"/>
      <c r="O55" s="132">
        <v>-1.0101010101010102E-2</v>
      </c>
      <c r="P55" s="132">
        <v>0</v>
      </c>
      <c r="Q55" s="132">
        <v>-1.3605442176870748E-2</v>
      </c>
      <c r="R55" s="132">
        <v>2.0689655172413793E-2</v>
      </c>
      <c r="S55" s="132">
        <v>-2.364864864864865E-2</v>
      </c>
      <c r="T55" s="132">
        <v>2.0761245674740483E-2</v>
      </c>
      <c r="U55" s="132">
        <v>1.6949152542372881E-2</v>
      </c>
    </row>
    <row r="56" spans="1:21" ht="15.75" x14ac:dyDescent="0.25">
      <c r="A56" s="18">
        <v>3999</v>
      </c>
      <c r="B56" s="19" t="s">
        <v>195</v>
      </c>
      <c r="C56" s="15" t="s">
        <v>196</v>
      </c>
      <c r="D56" s="20">
        <v>30933</v>
      </c>
      <c r="E56" s="20">
        <v>30823</v>
      </c>
      <c r="F56" s="20">
        <v>31120</v>
      </c>
      <c r="G56" s="20">
        <v>31759</v>
      </c>
      <c r="H56" s="20">
        <v>31763</v>
      </c>
      <c r="I56" s="20">
        <v>32055</v>
      </c>
      <c r="J56" s="20">
        <v>32021</v>
      </c>
      <c r="K56" s="20">
        <v>32252</v>
      </c>
      <c r="L56" s="20"/>
      <c r="M56" s="151"/>
      <c r="N56" s="130"/>
      <c r="O56" s="132">
        <v>-3.5560728025086476E-3</v>
      </c>
      <c r="P56" s="132">
        <v>9.6356616812120818E-3</v>
      </c>
      <c r="Q56" s="132">
        <v>2.0533419023136247E-2</v>
      </c>
      <c r="R56" s="132">
        <v>1.2594855001731793E-4</v>
      </c>
      <c r="S56" s="132">
        <v>9.1930862953751215E-3</v>
      </c>
      <c r="T56" s="132">
        <v>-1.0606769614724691E-3</v>
      </c>
      <c r="U56" s="132">
        <v>7.214015802129852E-3</v>
      </c>
    </row>
    <row r="57" spans="1:21" ht="15.75" x14ac:dyDescent="0.25">
      <c r="A57" s="18" t="s">
        <v>178</v>
      </c>
      <c r="B57" s="19" t="s">
        <v>190</v>
      </c>
      <c r="C57" s="15" t="s">
        <v>190</v>
      </c>
      <c r="D57" s="20" t="s">
        <v>190</v>
      </c>
      <c r="E57" s="20" t="s">
        <v>190</v>
      </c>
      <c r="F57" s="20" t="s">
        <v>190</v>
      </c>
      <c r="G57" s="20" t="s">
        <v>190</v>
      </c>
      <c r="H57" s="20" t="s">
        <v>190</v>
      </c>
      <c r="I57" s="20" t="s">
        <v>190</v>
      </c>
      <c r="J57" s="20" t="s">
        <v>190</v>
      </c>
      <c r="K57" s="20" t="s">
        <v>190</v>
      </c>
      <c r="L57" s="20"/>
      <c r="M57" s="151"/>
      <c r="N57" s="130"/>
      <c r="O57" s="132"/>
      <c r="P57" s="132"/>
      <c r="Q57" s="132"/>
      <c r="R57" s="132"/>
      <c r="S57" s="132"/>
      <c r="T57" s="132"/>
      <c r="U57" s="132"/>
    </row>
    <row r="58" spans="1:21" ht="15.75" x14ac:dyDescent="0.25">
      <c r="A58" s="22">
        <v>35000</v>
      </c>
      <c r="B58" s="23" t="s">
        <v>115</v>
      </c>
      <c r="C58" s="11" t="s">
        <v>184</v>
      </c>
      <c r="D58" s="24">
        <v>183642</v>
      </c>
      <c r="E58" s="24">
        <v>186375</v>
      </c>
      <c r="F58" s="24">
        <v>188454</v>
      </c>
      <c r="G58" s="24">
        <v>193030</v>
      </c>
      <c r="H58" s="24">
        <v>197751</v>
      </c>
      <c r="I58" s="24">
        <v>201423</v>
      </c>
      <c r="J58" s="24">
        <v>204855</v>
      </c>
      <c r="K58" s="24">
        <v>208852</v>
      </c>
      <c r="L58" s="24"/>
      <c r="M58" s="151"/>
      <c r="N58" s="130"/>
      <c r="O58" s="133">
        <v>1.4882216486424673E-2</v>
      </c>
      <c r="P58" s="133">
        <v>1.1154929577464789E-2</v>
      </c>
      <c r="Q58" s="133">
        <v>2.4281787598034534E-2</v>
      </c>
      <c r="R58" s="133">
        <v>2.4457338237579652E-2</v>
      </c>
      <c r="S58" s="133">
        <v>1.8568806226011498E-2</v>
      </c>
      <c r="T58" s="133">
        <v>1.7038769157444782E-2</v>
      </c>
      <c r="U58" s="133">
        <v>1.951136169485734E-2</v>
      </c>
    </row>
    <row r="59" spans="1:21" s="161" customFormat="1" ht="15.75" x14ac:dyDescent="0.25">
      <c r="A59" s="156">
        <v>35010</v>
      </c>
      <c r="B59" s="157" t="s">
        <v>233</v>
      </c>
      <c r="C59" s="158" t="s">
        <v>192</v>
      </c>
      <c r="D59" s="163">
        <v>119905</v>
      </c>
      <c r="E59" s="163">
        <v>121537</v>
      </c>
      <c r="F59" s="163">
        <v>122582</v>
      </c>
      <c r="G59" s="163">
        <v>125233</v>
      </c>
      <c r="H59" s="163">
        <v>128769</v>
      </c>
      <c r="I59" s="163">
        <v>131654</v>
      </c>
      <c r="J59" s="163">
        <v>133644</v>
      </c>
      <c r="K59" s="163">
        <v>136233</v>
      </c>
      <c r="L59" s="163">
        <v>234</v>
      </c>
      <c r="M59" s="160">
        <v>52</v>
      </c>
      <c r="O59" s="164">
        <v>1.3610775197030982E-2</v>
      </c>
      <c r="P59" s="164">
        <v>8.5982046619547964E-3</v>
      </c>
      <c r="Q59" s="164">
        <v>2.162633991940089E-2</v>
      </c>
      <c r="R59" s="164">
        <v>2.8235369271677593E-2</v>
      </c>
      <c r="S59" s="164">
        <v>2.2404460700945102E-2</v>
      </c>
      <c r="T59" s="164">
        <v>1.5115378188281405E-2</v>
      </c>
      <c r="U59" s="164">
        <v>1.9372362395618209E-2</v>
      </c>
    </row>
    <row r="60" spans="1:21" ht="15.75" x14ac:dyDescent="0.25">
      <c r="A60" s="18">
        <v>35016</v>
      </c>
      <c r="B60" s="19" t="s">
        <v>234</v>
      </c>
      <c r="C60" s="15" t="s">
        <v>189</v>
      </c>
      <c r="D60" s="20">
        <v>11893</v>
      </c>
      <c r="E60" s="20">
        <v>12178</v>
      </c>
      <c r="F60" s="20">
        <v>12319</v>
      </c>
      <c r="G60" s="20">
        <v>12858</v>
      </c>
      <c r="H60" s="20">
        <v>13330</v>
      </c>
      <c r="I60" s="20">
        <v>13356</v>
      </c>
      <c r="J60" s="20">
        <v>13666</v>
      </c>
      <c r="K60" s="20">
        <v>14027</v>
      </c>
      <c r="L60" s="20"/>
      <c r="M60" s="151"/>
      <c r="N60" s="130"/>
      <c r="O60" s="132">
        <v>2.3963676111998653E-2</v>
      </c>
      <c r="P60" s="132">
        <v>1.1578255871243226E-2</v>
      </c>
      <c r="Q60" s="132">
        <v>4.3753551424628626E-2</v>
      </c>
      <c r="R60" s="132">
        <v>3.6708663866853321E-2</v>
      </c>
      <c r="S60" s="132">
        <v>1.9504876219054764E-3</v>
      </c>
      <c r="T60" s="132">
        <v>2.3210542078466605E-2</v>
      </c>
      <c r="U60" s="132">
        <v>2.6415922727937947E-2</v>
      </c>
    </row>
    <row r="61" spans="1:21" ht="15.75" x14ac:dyDescent="0.25">
      <c r="A61" s="18">
        <v>35018</v>
      </c>
      <c r="B61" s="19" t="s">
        <v>235</v>
      </c>
      <c r="C61" s="15" t="s">
        <v>189</v>
      </c>
      <c r="D61" s="20">
        <v>5220</v>
      </c>
      <c r="E61" s="20">
        <v>5216</v>
      </c>
      <c r="F61" s="20">
        <v>5305</v>
      </c>
      <c r="G61" s="20">
        <v>5413</v>
      </c>
      <c r="H61" s="20">
        <v>5528</v>
      </c>
      <c r="I61" s="20">
        <v>5610</v>
      </c>
      <c r="J61" s="20">
        <v>5655</v>
      </c>
      <c r="K61" s="20">
        <v>5671</v>
      </c>
      <c r="L61" s="20"/>
      <c r="M61" s="151"/>
      <c r="N61" s="130"/>
      <c r="O61" s="132">
        <v>-7.6628352490421458E-4</v>
      </c>
      <c r="P61" s="132">
        <v>1.7062883435582821E-2</v>
      </c>
      <c r="Q61" s="132">
        <v>2.0358152686145145E-2</v>
      </c>
      <c r="R61" s="132">
        <v>2.124515056345834E-2</v>
      </c>
      <c r="S61" s="132">
        <v>1.4833574529667149E-2</v>
      </c>
      <c r="T61" s="132">
        <v>8.0213903743315516E-3</v>
      </c>
      <c r="U61" s="132">
        <v>2.8293545534924846E-3</v>
      </c>
    </row>
    <row r="62" spans="1:21" ht="15.75" x14ac:dyDescent="0.25">
      <c r="A62" s="18">
        <v>35029</v>
      </c>
      <c r="B62" s="19" t="s">
        <v>236</v>
      </c>
      <c r="C62" s="15" t="s">
        <v>189</v>
      </c>
      <c r="D62" s="26">
        <v>31690</v>
      </c>
      <c r="E62" s="26">
        <v>31947</v>
      </c>
      <c r="F62" s="26">
        <v>32586</v>
      </c>
      <c r="G62" s="26">
        <v>33507</v>
      </c>
      <c r="H62" s="26">
        <v>33694</v>
      </c>
      <c r="I62" s="26">
        <v>33751</v>
      </c>
      <c r="J62" s="26">
        <v>34407</v>
      </c>
      <c r="K62" s="26">
        <v>34883</v>
      </c>
      <c r="L62" s="26"/>
      <c r="M62" s="151"/>
      <c r="N62" s="130"/>
      <c r="O62" s="134">
        <v>8.1098138213947617E-3</v>
      </c>
      <c r="P62" s="134">
        <v>2.0001878110620715E-2</v>
      </c>
      <c r="Q62" s="134">
        <v>2.8263671515374702E-2</v>
      </c>
      <c r="R62" s="134">
        <v>5.5809233891425669E-3</v>
      </c>
      <c r="S62" s="134">
        <v>1.6916958508933341E-3</v>
      </c>
      <c r="T62" s="134">
        <v>1.943646114189209E-2</v>
      </c>
      <c r="U62" s="134">
        <v>1.383439416397826E-2</v>
      </c>
    </row>
    <row r="63" spans="1:21" ht="15.75" x14ac:dyDescent="0.25">
      <c r="A63" s="18">
        <v>35999</v>
      </c>
      <c r="B63" s="19" t="s">
        <v>195</v>
      </c>
      <c r="C63" s="15" t="s">
        <v>196</v>
      </c>
      <c r="D63" s="20">
        <v>14934</v>
      </c>
      <c r="E63" s="20">
        <v>15497</v>
      </c>
      <c r="F63" s="20">
        <v>15662</v>
      </c>
      <c r="G63" s="20">
        <v>16019</v>
      </c>
      <c r="H63" s="20">
        <v>16430</v>
      </c>
      <c r="I63" s="20">
        <v>17052</v>
      </c>
      <c r="J63" s="20">
        <v>17483</v>
      </c>
      <c r="K63" s="20">
        <v>18038</v>
      </c>
      <c r="L63" s="20"/>
      <c r="M63" s="151"/>
      <c r="N63" s="130"/>
      <c r="O63" s="132">
        <v>3.7699209856702824E-2</v>
      </c>
      <c r="P63" s="132">
        <v>1.064722204297606E-2</v>
      </c>
      <c r="Q63" s="132">
        <v>2.2794023751755842E-2</v>
      </c>
      <c r="R63" s="132">
        <v>2.5657032274174419E-2</v>
      </c>
      <c r="S63" s="132">
        <v>3.7857577601947655E-2</v>
      </c>
      <c r="T63" s="132">
        <v>2.527562749237626E-2</v>
      </c>
      <c r="U63" s="132">
        <v>3.1745123834582167E-2</v>
      </c>
    </row>
    <row r="64" spans="1:21" ht="15.75" x14ac:dyDescent="0.25">
      <c r="A64" s="18" t="s">
        <v>178</v>
      </c>
      <c r="B64" s="19" t="s">
        <v>190</v>
      </c>
      <c r="C64" s="15" t="s">
        <v>190</v>
      </c>
      <c r="D64" s="20" t="s">
        <v>190</v>
      </c>
      <c r="E64" s="20" t="s">
        <v>190</v>
      </c>
      <c r="F64" s="20" t="s">
        <v>190</v>
      </c>
      <c r="G64" s="20" t="s">
        <v>190</v>
      </c>
      <c r="H64" s="20" t="s">
        <v>190</v>
      </c>
      <c r="I64" s="20" t="s">
        <v>190</v>
      </c>
      <c r="J64" s="20" t="s">
        <v>190</v>
      </c>
      <c r="K64" s="20" t="s">
        <v>190</v>
      </c>
      <c r="L64" s="20"/>
      <c r="M64" s="151"/>
      <c r="N64" s="130"/>
      <c r="O64" s="132"/>
      <c r="P64" s="132"/>
      <c r="Q64" s="132"/>
      <c r="R64" s="132"/>
      <c r="S64" s="132"/>
      <c r="T64" s="132"/>
      <c r="U64" s="132"/>
    </row>
    <row r="65" spans="1:21" ht="15.75" x14ac:dyDescent="0.25">
      <c r="A65" s="22">
        <v>39000</v>
      </c>
      <c r="B65" s="23" t="s">
        <v>127</v>
      </c>
      <c r="C65" s="11" t="s">
        <v>184</v>
      </c>
      <c r="D65" s="24">
        <v>51268</v>
      </c>
      <c r="E65" s="24">
        <v>51073</v>
      </c>
      <c r="F65" s="24">
        <v>51461</v>
      </c>
      <c r="G65" s="24">
        <v>52710</v>
      </c>
      <c r="H65" s="24">
        <v>52839</v>
      </c>
      <c r="I65" s="24">
        <v>53645</v>
      </c>
      <c r="J65" s="24">
        <v>54391</v>
      </c>
      <c r="K65" s="24">
        <v>55465</v>
      </c>
      <c r="L65" s="24"/>
      <c r="M65" s="151"/>
      <c r="N65" s="130"/>
      <c r="O65" s="133">
        <v>-3.8035421705547318E-3</v>
      </c>
      <c r="P65" s="133">
        <v>7.5969690443091261E-3</v>
      </c>
      <c r="Q65" s="133">
        <v>2.4270807018907523E-2</v>
      </c>
      <c r="R65" s="133">
        <v>2.4473534433693796E-3</v>
      </c>
      <c r="S65" s="133">
        <v>1.5253884441416378E-2</v>
      </c>
      <c r="T65" s="133">
        <v>1.3906235436666978E-2</v>
      </c>
      <c r="U65" s="133">
        <v>1.9745913846040707E-2</v>
      </c>
    </row>
    <row r="66" spans="1:21" ht="15.75" x14ac:dyDescent="0.25">
      <c r="A66" s="18">
        <v>39007</v>
      </c>
      <c r="B66" s="19" t="s">
        <v>238</v>
      </c>
      <c r="C66" s="15" t="s">
        <v>201</v>
      </c>
      <c r="D66" s="20">
        <v>3769</v>
      </c>
      <c r="E66" s="20">
        <v>3702</v>
      </c>
      <c r="F66" s="20">
        <v>3754</v>
      </c>
      <c r="G66" s="20">
        <v>3809</v>
      </c>
      <c r="H66" s="20">
        <v>3826</v>
      </c>
      <c r="I66" s="20">
        <v>3873</v>
      </c>
      <c r="J66" s="20">
        <v>3884</v>
      </c>
      <c r="K66" s="20">
        <v>3934</v>
      </c>
      <c r="L66" s="20"/>
      <c r="M66" s="151"/>
      <c r="N66" s="130"/>
      <c r="O66" s="132">
        <v>-1.777659856725922E-2</v>
      </c>
      <c r="P66" s="132">
        <v>1.4046461372231226E-2</v>
      </c>
      <c r="Q66" s="132">
        <v>1.4651038891848695E-2</v>
      </c>
      <c r="R66" s="132">
        <v>4.4631136781307429E-3</v>
      </c>
      <c r="S66" s="132">
        <v>1.2284370099320438E-2</v>
      </c>
      <c r="T66" s="132">
        <v>2.8401755744900596E-3</v>
      </c>
      <c r="U66" s="132">
        <v>1.2873326467559218E-2</v>
      </c>
    </row>
    <row r="67" spans="1:21" ht="15.75" x14ac:dyDescent="0.25">
      <c r="A67" s="18">
        <v>39019</v>
      </c>
      <c r="B67" s="19" t="s">
        <v>239</v>
      </c>
      <c r="C67" s="15" t="s">
        <v>192</v>
      </c>
      <c r="D67" s="20">
        <v>7292</v>
      </c>
      <c r="E67" s="20">
        <v>7253</v>
      </c>
      <c r="F67" s="20">
        <v>7491</v>
      </c>
      <c r="G67" s="20">
        <v>7694</v>
      </c>
      <c r="H67" s="20">
        <v>7760</v>
      </c>
      <c r="I67" s="20">
        <v>7882</v>
      </c>
      <c r="J67" s="20">
        <v>7996</v>
      </c>
      <c r="K67" s="20">
        <v>8129</v>
      </c>
      <c r="L67" s="20"/>
      <c r="M67" s="151"/>
      <c r="N67" s="130"/>
      <c r="O67" s="132">
        <v>-5.3483269336258915E-3</v>
      </c>
      <c r="P67" s="132">
        <v>3.2814007996691028E-2</v>
      </c>
      <c r="Q67" s="132">
        <v>2.709918568949406E-2</v>
      </c>
      <c r="R67" s="132">
        <v>8.5781128151806597E-3</v>
      </c>
      <c r="S67" s="132">
        <v>1.5721649484536082E-2</v>
      </c>
      <c r="T67" s="132">
        <v>1.446333417914235E-2</v>
      </c>
      <c r="U67" s="132">
        <v>1.6633316658329164E-2</v>
      </c>
    </row>
    <row r="68" spans="1:21" ht="15.75" x14ac:dyDescent="0.25">
      <c r="A68" s="18">
        <v>39032</v>
      </c>
      <c r="B68" s="19" t="s">
        <v>240</v>
      </c>
      <c r="C68" s="15" t="s">
        <v>192</v>
      </c>
      <c r="D68" s="20">
        <v>17784</v>
      </c>
      <c r="E68" s="20">
        <v>17537</v>
      </c>
      <c r="F68" s="20">
        <v>17487</v>
      </c>
      <c r="G68" s="20">
        <v>17943</v>
      </c>
      <c r="H68" s="20">
        <v>18131</v>
      </c>
      <c r="I68" s="20">
        <v>18492</v>
      </c>
      <c r="J68" s="20">
        <v>18814</v>
      </c>
      <c r="K68" s="20">
        <v>19299</v>
      </c>
      <c r="L68" s="20"/>
      <c r="M68" s="151"/>
      <c r="N68" s="130"/>
      <c r="O68" s="132">
        <v>-1.3888888888888888E-2</v>
      </c>
      <c r="P68" s="132">
        <v>-2.8511147858812794E-3</v>
      </c>
      <c r="Q68" s="132">
        <v>2.6076513981815062E-2</v>
      </c>
      <c r="R68" s="132">
        <v>1.0477623585799477E-2</v>
      </c>
      <c r="S68" s="132">
        <v>1.9910650267497654E-2</v>
      </c>
      <c r="T68" s="132">
        <v>1.7412935323383085E-2</v>
      </c>
      <c r="U68" s="132">
        <v>2.5778675454448816E-2</v>
      </c>
    </row>
    <row r="69" spans="1:21" ht="15.75" x14ac:dyDescent="0.25">
      <c r="A69" s="18">
        <v>39045</v>
      </c>
      <c r="B69" s="19" t="s">
        <v>241</v>
      </c>
      <c r="C69" s="15" t="s">
        <v>189</v>
      </c>
      <c r="D69" s="20">
        <v>2450</v>
      </c>
      <c r="E69" s="20">
        <v>2449</v>
      </c>
      <c r="F69" s="20">
        <v>2443</v>
      </c>
      <c r="G69" s="20">
        <v>2489</v>
      </c>
      <c r="H69" s="20">
        <v>2500</v>
      </c>
      <c r="I69" s="20">
        <v>2537</v>
      </c>
      <c r="J69" s="20">
        <v>2551</v>
      </c>
      <c r="K69" s="20">
        <v>2571</v>
      </c>
      <c r="L69" s="20"/>
      <c r="M69" s="151"/>
      <c r="N69" s="130"/>
      <c r="O69" s="132">
        <v>-4.0816326530612246E-4</v>
      </c>
      <c r="P69" s="132">
        <v>-2.4499795835034709E-3</v>
      </c>
      <c r="Q69" s="132">
        <v>1.882930822758903E-2</v>
      </c>
      <c r="R69" s="132">
        <v>4.4194455604660505E-3</v>
      </c>
      <c r="S69" s="132">
        <v>1.4800000000000001E-2</v>
      </c>
      <c r="T69" s="132">
        <v>5.5183287347260546E-3</v>
      </c>
      <c r="U69" s="132">
        <v>7.8400627205017642E-3</v>
      </c>
    </row>
    <row r="70" spans="1:21" ht="15.75" x14ac:dyDescent="0.25">
      <c r="A70" s="18">
        <v>39999</v>
      </c>
      <c r="B70" s="19" t="s">
        <v>195</v>
      </c>
      <c r="C70" s="15" t="s">
        <v>196</v>
      </c>
      <c r="D70" s="20">
        <v>19973</v>
      </c>
      <c r="E70" s="20">
        <v>20132</v>
      </c>
      <c r="F70" s="20">
        <v>20286</v>
      </c>
      <c r="G70" s="20">
        <v>20775</v>
      </c>
      <c r="H70" s="20">
        <v>20622</v>
      </c>
      <c r="I70" s="20">
        <v>20861</v>
      </c>
      <c r="J70" s="20">
        <v>21146</v>
      </c>
      <c r="K70" s="20">
        <v>21532</v>
      </c>
      <c r="L70" s="20"/>
      <c r="M70" s="151"/>
      <c r="N70" s="130"/>
      <c r="O70" s="132">
        <v>7.9607470084614232E-3</v>
      </c>
      <c r="P70" s="132">
        <v>7.6495132127955496E-3</v>
      </c>
      <c r="Q70" s="132">
        <v>2.4105294291629695E-2</v>
      </c>
      <c r="R70" s="132">
        <v>-7.3646209386281592E-3</v>
      </c>
      <c r="S70" s="132">
        <v>1.1589564542721366E-2</v>
      </c>
      <c r="T70" s="132">
        <v>1.3661857053832511E-2</v>
      </c>
      <c r="U70" s="132">
        <v>1.8254043317885178E-2</v>
      </c>
    </row>
    <row r="71" spans="1:21" ht="15.75" x14ac:dyDescent="0.25">
      <c r="A71" s="18" t="s">
        <v>178</v>
      </c>
      <c r="B71" s="19" t="s">
        <v>190</v>
      </c>
      <c r="C71" s="19" t="s">
        <v>190</v>
      </c>
      <c r="D71" s="20" t="s">
        <v>190</v>
      </c>
      <c r="E71" s="20" t="s">
        <v>190</v>
      </c>
      <c r="F71" s="20" t="s">
        <v>190</v>
      </c>
      <c r="G71" s="20" t="s">
        <v>190</v>
      </c>
      <c r="H71" s="20" t="s">
        <v>190</v>
      </c>
      <c r="I71" s="20" t="s">
        <v>190</v>
      </c>
      <c r="J71" s="20" t="s">
        <v>190</v>
      </c>
      <c r="K71" s="20" t="s">
        <v>190</v>
      </c>
      <c r="L71" s="20"/>
      <c r="M71" s="151"/>
      <c r="N71" s="130"/>
      <c r="O71" s="132"/>
      <c r="P71" s="132"/>
      <c r="Q71" s="132"/>
      <c r="R71" s="132"/>
      <c r="S71" s="132"/>
      <c r="T71" s="132"/>
      <c r="U71" s="132"/>
    </row>
    <row r="72" spans="1:21" s="161" customFormat="1" ht="15.75" x14ac:dyDescent="0.25">
      <c r="A72" s="165">
        <v>26000</v>
      </c>
      <c r="B72" s="166" t="s">
        <v>92</v>
      </c>
      <c r="C72" s="167" t="s">
        <v>184</v>
      </c>
      <c r="D72" s="170">
        <v>64459</v>
      </c>
      <c r="E72" s="170">
        <v>65173</v>
      </c>
      <c r="F72" s="170">
        <v>65980</v>
      </c>
      <c r="G72" s="170">
        <v>66915</v>
      </c>
      <c r="H72" s="170">
        <v>68074</v>
      </c>
      <c r="I72" s="170">
        <v>69484</v>
      </c>
      <c r="J72" s="170">
        <v>70474</v>
      </c>
      <c r="K72" s="170">
        <v>71535</v>
      </c>
      <c r="L72" s="170">
        <v>49</v>
      </c>
      <c r="M72" s="160">
        <v>68</v>
      </c>
      <c r="O72" s="171">
        <v>1.1076808513939093E-2</v>
      </c>
      <c r="P72" s="171">
        <v>1.238242830620042E-2</v>
      </c>
      <c r="Q72" s="171">
        <v>1.4170960897241588E-2</v>
      </c>
      <c r="R72" s="171">
        <v>1.7320481207502056E-2</v>
      </c>
      <c r="S72" s="171">
        <v>2.0712753767958399E-2</v>
      </c>
      <c r="T72" s="171">
        <v>1.4247884405042887E-2</v>
      </c>
      <c r="U72" s="171">
        <v>1.505519766154894E-2</v>
      </c>
    </row>
    <row r="73" spans="1:21" ht="15.75" x14ac:dyDescent="0.25">
      <c r="A73" s="18">
        <v>26005</v>
      </c>
      <c r="B73" s="19" t="s">
        <v>242</v>
      </c>
      <c r="C73" s="15" t="s">
        <v>201</v>
      </c>
      <c r="D73" s="26">
        <v>13794</v>
      </c>
      <c r="E73" s="26">
        <v>13818</v>
      </c>
      <c r="F73" s="26">
        <v>13933</v>
      </c>
      <c r="G73" s="26">
        <v>14216</v>
      </c>
      <c r="H73" s="26">
        <v>14518</v>
      </c>
      <c r="I73" s="26">
        <v>14652</v>
      </c>
      <c r="J73" s="26">
        <v>14850</v>
      </c>
      <c r="K73" s="26">
        <v>14999</v>
      </c>
      <c r="L73" s="26" t="s">
        <v>425</v>
      </c>
      <c r="M73" s="151"/>
      <c r="N73" s="130"/>
      <c r="O73" s="134">
        <v>1.7398869073510222E-3</v>
      </c>
      <c r="P73" s="134">
        <v>8.3224779273411501E-3</v>
      </c>
      <c r="Q73" s="134">
        <v>2.0311490705519269E-2</v>
      </c>
      <c r="R73" s="134">
        <v>2.124366910523354E-2</v>
      </c>
      <c r="S73" s="134">
        <v>9.2299214767874362E-3</v>
      </c>
      <c r="T73" s="134">
        <v>1.3513513513513514E-2</v>
      </c>
      <c r="U73" s="134">
        <v>1.0033670033670034E-2</v>
      </c>
    </row>
    <row r="74" spans="1:21" ht="15.75" x14ac:dyDescent="0.25">
      <c r="A74" s="18">
        <v>26010</v>
      </c>
      <c r="B74" s="19" t="s">
        <v>243</v>
      </c>
      <c r="C74" s="15" t="s">
        <v>192</v>
      </c>
      <c r="D74" s="26">
        <v>24612</v>
      </c>
      <c r="E74" s="26">
        <v>24750</v>
      </c>
      <c r="F74" s="26">
        <v>24815</v>
      </c>
      <c r="G74" s="26">
        <v>25187</v>
      </c>
      <c r="H74" s="26">
        <v>25782</v>
      </c>
      <c r="I74" s="26">
        <v>26736</v>
      </c>
      <c r="J74" s="26">
        <v>27146</v>
      </c>
      <c r="K74" s="26">
        <v>27533</v>
      </c>
      <c r="L74" s="26"/>
      <c r="M74" s="151"/>
      <c r="N74" s="130"/>
      <c r="O74" s="134">
        <v>5.6070209653827398E-3</v>
      </c>
      <c r="P74" s="134">
        <v>2.6262626262626263E-3</v>
      </c>
      <c r="Q74" s="134">
        <v>1.4990932903485795E-2</v>
      </c>
      <c r="R74" s="134">
        <v>2.3623297732957477E-2</v>
      </c>
      <c r="S74" s="134">
        <v>3.7002559925529442E-2</v>
      </c>
      <c r="T74" s="134">
        <v>1.5335128665469778E-2</v>
      </c>
      <c r="U74" s="134">
        <v>1.4256244013851027E-2</v>
      </c>
    </row>
    <row r="75" spans="1:21" ht="15.75" x14ac:dyDescent="0.25">
      <c r="A75" s="18">
        <v>26014</v>
      </c>
      <c r="B75" s="19" t="s">
        <v>244</v>
      </c>
      <c r="C75" s="15" t="s">
        <v>197</v>
      </c>
      <c r="D75" s="26">
        <v>3438</v>
      </c>
      <c r="E75" s="26">
        <v>3536</v>
      </c>
      <c r="F75" s="26">
        <v>3633</v>
      </c>
      <c r="G75" s="26">
        <v>3726</v>
      </c>
      <c r="H75" s="26">
        <v>3804</v>
      </c>
      <c r="I75" s="26">
        <v>3920</v>
      </c>
      <c r="J75" s="26">
        <v>3981</v>
      </c>
      <c r="K75" s="26">
        <v>4134</v>
      </c>
      <c r="L75" s="26"/>
      <c r="M75" s="151"/>
      <c r="N75" s="130"/>
      <c r="O75" s="134">
        <v>2.8504944735311226E-2</v>
      </c>
      <c r="P75" s="134">
        <v>2.7432126696832579E-2</v>
      </c>
      <c r="Q75" s="134">
        <v>2.5598678777869529E-2</v>
      </c>
      <c r="R75" s="134">
        <v>2.0933977455716585E-2</v>
      </c>
      <c r="S75" s="134">
        <v>3.0494216614090432E-2</v>
      </c>
      <c r="T75" s="134">
        <v>1.5561224489795918E-2</v>
      </c>
      <c r="U75" s="134">
        <v>3.8432554634513942E-2</v>
      </c>
    </row>
    <row r="76" spans="1:21" ht="15.75" x14ac:dyDescent="0.25">
      <c r="A76" s="18">
        <v>26999</v>
      </c>
      <c r="B76" s="19" t="s">
        <v>195</v>
      </c>
      <c r="C76" s="15" t="s">
        <v>196</v>
      </c>
      <c r="D76" s="26">
        <v>22615</v>
      </c>
      <c r="E76" s="26">
        <v>23069</v>
      </c>
      <c r="F76" s="26">
        <v>23599</v>
      </c>
      <c r="G76" s="26">
        <v>23786</v>
      </c>
      <c r="H76" s="26">
        <v>23970</v>
      </c>
      <c r="I76" s="26">
        <v>24176</v>
      </c>
      <c r="J76" s="26">
        <v>24497</v>
      </c>
      <c r="K76" s="26">
        <v>24869</v>
      </c>
      <c r="L76" s="26"/>
      <c r="M76" s="151"/>
      <c r="N76" s="130"/>
      <c r="O76" s="134">
        <v>2.0075171346451471E-2</v>
      </c>
      <c r="P76" s="134">
        <v>2.2974554597078329E-2</v>
      </c>
      <c r="Q76" s="134">
        <v>7.9240645790075847E-3</v>
      </c>
      <c r="R76" s="134">
        <v>7.7356428151013198E-3</v>
      </c>
      <c r="S76" s="134">
        <v>8.5940759282436378E-3</v>
      </c>
      <c r="T76" s="134">
        <v>1.3277630708140304E-2</v>
      </c>
      <c r="U76" s="134">
        <v>1.5185532922398661E-2</v>
      </c>
    </row>
    <row r="77" spans="1:21" ht="15.75" x14ac:dyDescent="0.25">
      <c r="A77" s="18" t="s">
        <v>178</v>
      </c>
      <c r="B77" s="19" t="s">
        <v>190</v>
      </c>
      <c r="C77" s="19" t="s">
        <v>190</v>
      </c>
      <c r="D77" s="20" t="s">
        <v>190</v>
      </c>
      <c r="E77" s="20" t="s">
        <v>190</v>
      </c>
      <c r="F77" s="20" t="s">
        <v>190</v>
      </c>
      <c r="G77" s="20" t="s">
        <v>190</v>
      </c>
      <c r="H77" s="20" t="s">
        <v>190</v>
      </c>
      <c r="I77" s="20" t="s">
        <v>190</v>
      </c>
      <c r="J77" s="20" t="s">
        <v>190</v>
      </c>
      <c r="K77" s="20" t="s">
        <v>190</v>
      </c>
      <c r="L77" s="20"/>
      <c r="M77" s="151"/>
      <c r="N77" s="130"/>
      <c r="O77" s="132"/>
      <c r="P77" s="132"/>
      <c r="Q77" s="132"/>
      <c r="R77" s="132"/>
      <c r="S77" s="132"/>
      <c r="T77" s="132"/>
      <c r="U77" s="132"/>
    </row>
    <row r="78" spans="1:21" ht="15.75" x14ac:dyDescent="0.25">
      <c r="A78" s="22">
        <v>19000</v>
      </c>
      <c r="B78" s="23" t="s">
        <v>74</v>
      </c>
      <c r="C78" s="11" t="s">
        <v>184</v>
      </c>
      <c r="D78" s="24">
        <v>81538</v>
      </c>
      <c r="E78" s="24">
        <v>81975</v>
      </c>
      <c r="F78" s="24">
        <v>82996</v>
      </c>
      <c r="G78" s="24">
        <v>84622</v>
      </c>
      <c r="H78" s="24">
        <v>86079</v>
      </c>
      <c r="I78" s="24">
        <v>87550</v>
      </c>
      <c r="J78" s="24">
        <v>88866</v>
      </c>
      <c r="K78" s="24">
        <v>90380</v>
      </c>
      <c r="L78" s="24"/>
      <c r="M78" s="151"/>
      <c r="N78" s="130"/>
      <c r="O78" s="133">
        <v>5.3594642988545214E-3</v>
      </c>
      <c r="P78" s="133">
        <v>1.2455016773406526E-2</v>
      </c>
      <c r="Q78" s="133">
        <v>1.9591305605089402E-2</v>
      </c>
      <c r="R78" s="133">
        <v>1.7217744794497884E-2</v>
      </c>
      <c r="S78" s="133">
        <v>1.7088953170924383E-2</v>
      </c>
      <c r="T78" s="133">
        <v>1.5031410622501427E-2</v>
      </c>
      <c r="U78" s="133">
        <v>1.7036886998402088E-2</v>
      </c>
    </row>
    <row r="79" spans="1:21" s="161" customFormat="1" ht="15.75" x14ac:dyDescent="0.25">
      <c r="A79" s="156">
        <v>19012</v>
      </c>
      <c r="B79" s="157" t="s">
        <v>245</v>
      </c>
      <c r="C79" s="158" t="s">
        <v>192</v>
      </c>
      <c r="D79" s="163">
        <v>4965</v>
      </c>
      <c r="E79" s="163">
        <v>5022</v>
      </c>
      <c r="F79" s="163">
        <v>5051</v>
      </c>
      <c r="G79" s="163">
        <v>5081</v>
      </c>
      <c r="H79" s="163">
        <v>5105</v>
      </c>
      <c r="I79" s="163">
        <v>5164</v>
      </c>
      <c r="J79" s="163">
        <v>5234</v>
      </c>
      <c r="K79" s="163">
        <v>5241</v>
      </c>
      <c r="L79" s="163">
        <v>85</v>
      </c>
      <c r="M79" s="160">
        <v>65</v>
      </c>
      <c r="O79" s="164">
        <v>1.1480362537764351E-2</v>
      </c>
      <c r="P79" s="164">
        <v>5.7745917960971725E-3</v>
      </c>
      <c r="Q79" s="164">
        <v>5.9394179370421702E-3</v>
      </c>
      <c r="R79" s="164">
        <v>4.723479629994096E-3</v>
      </c>
      <c r="S79" s="164">
        <v>1.1557296767874634E-2</v>
      </c>
      <c r="T79" s="164">
        <v>1.3555383423702556E-2</v>
      </c>
      <c r="U79" s="164">
        <v>1.3374092472296522E-3</v>
      </c>
    </row>
    <row r="80" spans="1:21" ht="15.75" x14ac:dyDescent="0.25">
      <c r="A80" s="18">
        <v>19021</v>
      </c>
      <c r="B80" s="19" t="s">
        <v>246</v>
      </c>
      <c r="C80" s="15" t="s">
        <v>201</v>
      </c>
      <c r="D80" s="20">
        <v>7997</v>
      </c>
      <c r="E80" s="20">
        <v>8169</v>
      </c>
      <c r="F80" s="20">
        <v>8348</v>
      </c>
      <c r="G80" s="20">
        <v>8563</v>
      </c>
      <c r="H80" s="20">
        <v>8705</v>
      </c>
      <c r="I80" s="20">
        <v>8916</v>
      </c>
      <c r="J80" s="20">
        <v>9093</v>
      </c>
      <c r="K80" s="20">
        <v>9417</v>
      </c>
      <c r="L80" s="20"/>
      <c r="M80" s="151"/>
      <c r="N80" s="130"/>
      <c r="O80" s="132">
        <v>2.1508065524571716E-2</v>
      </c>
      <c r="P80" s="132">
        <v>2.1912106745011629E-2</v>
      </c>
      <c r="Q80" s="132">
        <v>2.5754671777671299E-2</v>
      </c>
      <c r="R80" s="132">
        <v>1.6582973257036084E-2</v>
      </c>
      <c r="S80" s="132">
        <v>2.4238943136128663E-2</v>
      </c>
      <c r="T80" s="132">
        <v>1.9851951547779273E-2</v>
      </c>
      <c r="U80" s="132">
        <v>3.5631804684922469E-2</v>
      </c>
    </row>
    <row r="81" spans="1:21" ht="15.75" x14ac:dyDescent="0.25">
      <c r="A81" s="18">
        <v>19016</v>
      </c>
      <c r="B81" s="19" t="s">
        <v>247</v>
      </c>
      <c r="C81" s="15" t="s">
        <v>201</v>
      </c>
      <c r="D81" s="20">
        <v>3005</v>
      </c>
      <c r="E81" s="20">
        <v>3099</v>
      </c>
      <c r="F81" s="20">
        <v>3151</v>
      </c>
      <c r="G81" s="20">
        <v>3240</v>
      </c>
      <c r="H81" s="20">
        <v>3278</v>
      </c>
      <c r="I81" s="20">
        <v>3370</v>
      </c>
      <c r="J81" s="20">
        <v>3418</v>
      </c>
      <c r="K81" s="20">
        <v>3510</v>
      </c>
      <c r="L81" s="20"/>
      <c r="M81" s="151"/>
      <c r="N81" s="130"/>
      <c r="O81" s="132">
        <v>3.1281198003327786E-2</v>
      </c>
      <c r="P81" s="132">
        <v>1.6779606324620847E-2</v>
      </c>
      <c r="Q81" s="132">
        <v>2.8245001586797842E-2</v>
      </c>
      <c r="R81" s="132">
        <v>1.1728395061728396E-2</v>
      </c>
      <c r="S81" s="132">
        <v>2.8065893837705917E-2</v>
      </c>
      <c r="T81" s="132">
        <v>1.4243323442136498E-2</v>
      </c>
      <c r="U81" s="132">
        <v>2.6916325336454067E-2</v>
      </c>
    </row>
    <row r="82" spans="1:21" ht="15.75" x14ac:dyDescent="0.25">
      <c r="A82" s="18">
        <v>19008</v>
      </c>
      <c r="B82" s="19" t="s">
        <v>248</v>
      </c>
      <c r="C82" s="15" t="s">
        <v>189</v>
      </c>
      <c r="D82" s="20">
        <v>29420</v>
      </c>
      <c r="E82" s="20">
        <v>29421</v>
      </c>
      <c r="F82" s="20">
        <v>29656</v>
      </c>
      <c r="G82" s="20">
        <v>30254</v>
      </c>
      <c r="H82" s="20">
        <v>30663</v>
      </c>
      <c r="I82" s="20">
        <v>30994</v>
      </c>
      <c r="J82" s="20">
        <v>31448</v>
      </c>
      <c r="K82" s="20">
        <v>31920</v>
      </c>
      <c r="L82" s="20"/>
      <c r="M82" s="151"/>
      <c r="N82" s="130"/>
      <c r="O82" s="132">
        <v>3.3990482664853843E-5</v>
      </c>
      <c r="P82" s="132">
        <v>7.9874919275347549E-3</v>
      </c>
      <c r="Q82" s="132">
        <v>2.0164553547342864E-2</v>
      </c>
      <c r="R82" s="132">
        <v>1.3518873537383486E-2</v>
      </c>
      <c r="S82" s="132">
        <v>1.0794768939764537E-2</v>
      </c>
      <c r="T82" s="132">
        <v>1.4647996386397367E-2</v>
      </c>
      <c r="U82" s="132">
        <v>1.5008903586873569E-2</v>
      </c>
    </row>
    <row r="83" spans="1:21" ht="15.75" x14ac:dyDescent="0.25">
      <c r="A83" s="18">
        <v>19999</v>
      </c>
      <c r="B83" s="19" t="s">
        <v>195</v>
      </c>
      <c r="C83" s="15" t="s">
        <v>196</v>
      </c>
      <c r="D83" s="20">
        <v>36151</v>
      </c>
      <c r="E83" s="20">
        <v>36264</v>
      </c>
      <c r="F83" s="20">
        <v>36790</v>
      </c>
      <c r="G83" s="20">
        <v>37484</v>
      </c>
      <c r="H83" s="20">
        <v>38328</v>
      </c>
      <c r="I83" s="20">
        <v>39106</v>
      </c>
      <c r="J83" s="20">
        <v>39673</v>
      </c>
      <c r="K83" s="20">
        <v>40292</v>
      </c>
      <c r="L83" s="20"/>
      <c r="M83" s="151"/>
      <c r="N83" s="130"/>
      <c r="O83" s="132">
        <v>3.1257779867776823E-3</v>
      </c>
      <c r="P83" s="132">
        <v>1.4504742995808515E-2</v>
      </c>
      <c r="Q83" s="132">
        <v>1.8863821690676814E-2</v>
      </c>
      <c r="R83" s="132">
        <v>2.251627361007363E-2</v>
      </c>
      <c r="S83" s="132">
        <v>2.0298476309747442E-2</v>
      </c>
      <c r="T83" s="132">
        <v>1.44990538536286E-2</v>
      </c>
      <c r="U83" s="132">
        <v>1.5602550853225115E-2</v>
      </c>
    </row>
    <row r="84" spans="1:21" ht="15.75" x14ac:dyDescent="0.25">
      <c r="A84" s="18" t="s">
        <v>178</v>
      </c>
      <c r="B84" s="19" t="s">
        <v>190</v>
      </c>
      <c r="C84" s="15" t="s">
        <v>190</v>
      </c>
      <c r="D84" s="20" t="s">
        <v>190</v>
      </c>
      <c r="E84" s="20" t="s">
        <v>190</v>
      </c>
      <c r="F84" s="20" t="s">
        <v>190</v>
      </c>
      <c r="G84" s="20" t="s">
        <v>190</v>
      </c>
      <c r="H84" s="20" t="s">
        <v>190</v>
      </c>
      <c r="I84" s="20" t="s">
        <v>190</v>
      </c>
      <c r="J84" s="20" t="s">
        <v>190</v>
      </c>
      <c r="K84" s="20" t="s">
        <v>190</v>
      </c>
      <c r="L84" s="20"/>
      <c r="M84" s="151"/>
      <c r="N84" s="130"/>
      <c r="O84" s="132"/>
      <c r="P84" s="132"/>
      <c r="Q84" s="132"/>
      <c r="R84" s="132"/>
      <c r="S84" s="132"/>
      <c r="T84" s="132"/>
      <c r="U84" s="132"/>
    </row>
    <row r="85" spans="1:21" ht="15.75" x14ac:dyDescent="0.25">
      <c r="A85" s="22">
        <v>1000</v>
      </c>
      <c r="B85" s="23" t="s">
        <v>0</v>
      </c>
      <c r="C85" s="11" t="s">
        <v>184</v>
      </c>
      <c r="D85" s="24">
        <v>57717</v>
      </c>
      <c r="E85" s="24">
        <v>58135</v>
      </c>
      <c r="F85" s="24">
        <v>59155</v>
      </c>
      <c r="G85" s="24">
        <v>60444</v>
      </c>
      <c r="H85" s="24">
        <v>61824</v>
      </c>
      <c r="I85" s="24">
        <v>62779</v>
      </c>
      <c r="J85" s="24">
        <v>63173</v>
      </c>
      <c r="K85" s="24">
        <v>64004</v>
      </c>
      <c r="L85" s="24"/>
      <c r="M85" s="151"/>
      <c r="N85" s="130"/>
      <c r="O85" s="133">
        <v>7.2422336573279966E-3</v>
      </c>
      <c r="P85" s="133">
        <v>1.7545368538746022E-2</v>
      </c>
      <c r="Q85" s="133">
        <v>2.1790212154509339E-2</v>
      </c>
      <c r="R85" s="133">
        <v>2.2831050228310501E-2</v>
      </c>
      <c r="S85" s="133">
        <v>1.5447075569358178E-2</v>
      </c>
      <c r="T85" s="133">
        <v>6.2759840073910063E-3</v>
      </c>
      <c r="U85" s="133">
        <v>1.3154353917021513E-2</v>
      </c>
    </row>
    <row r="86" spans="1:21" ht="15.75" x14ac:dyDescent="0.25">
      <c r="A86" s="18">
        <v>1043</v>
      </c>
      <c r="B86" s="19" t="s">
        <v>249</v>
      </c>
      <c r="C86" s="15" t="s">
        <v>197</v>
      </c>
      <c r="D86" s="20">
        <v>720</v>
      </c>
      <c r="E86" s="20">
        <v>716</v>
      </c>
      <c r="F86" s="20">
        <v>696</v>
      </c>
      <c r="G86" s="20">
        <v>708</v>
      </c>
      <c r="H86" s="20">
        <v>697</v>
      </c>
      <c r="I86" s="20">
        <v>697</v>
      </c>
      <c r="J86" s="20">
        <v>694</v>
      </c>
      <c r="K86" s="20">
        <v>688</v>
      </c>
      <c r="L86" s="20"/>
      <c r="M86" s="151"/>
      <c r="N86" s="130"/>
      <c r="O86" s="132">
        <v>-5.5555555555555558E-3</v>
      </c>
      <c r="P86" s="132">
        <v>-2.7932960893854747E-2</v>
      </c>
      <c r="Q86" s="132">
        <v>1.7241379310344827E-2</v>
      </c>
      <c r="R86" s="132">
        <v>-1.5536723163841809E-2</v>
      </c>
      <c r="S86" s="132">
        <v>0</v>
      </c>
      <c r="T86" s="132">
        <v>-4.30416068866571E-3</v>
      </c>
      <c r="U86" s="132">
        <v>-8.6455331412103754E-3</v>
      </c>
    </row>
    <row r="87" spans="1:21" s="161" customFormat="1" ht="15.75" x14ac:dyDescent="0.25">
      <c r="A87" s="156">
        <v>1022</v>
      </c>
      <c r="B87" s="157" t="s">
        <v>250</v>
      </c>
      <c r="C87" s="158" t="s">
        <v>192</v>
      </c>
      <c r="D87" s="163">
        <v>19750</v>
      </c>
      <c r="E87" s="163">
        <v>19772</v>
      </c>
      <c r="F87" s="163">
        <v>19762</v>
      </c>
      <c r="G87" s="163">
        <v>20026</v>
      </c>
      <c r="H87" s="163">
        <v>20669</v>
      </c>
      <c r="I87" s="163">
        <v>20937</v>
      </c>
      <c r="J87" s="163">
        <v>21105</v>
      </c>
      <c r="K87" s="163">
        <v>21308</v>
      </c>
      <c r="L87" s="163">
        <v>6</v>
      </c>
      <c r="M87" s="160">
        <v>23</v>
      </c>
      <c r="O87" s="164">
        <v>1.1139240506329114E-3</v>
      </c>
      <c r="P87" s="164">
        <v>-5.0576572931418167E-4</v>
      </c>
      <c r="Q87" s="164">
        <v>1.3358971763991499E-2</v>
      </c>
      <c r="R87" s="164">
        <v>3.2108259262958155E-2</v>
      </c>
      <c r="S87" s="164">
        <v>1.2966278000870869E-2</v>
      </c>
      <c r="T87" s="164">
        <v>8.0240722166499499E-3</v>
      </c>
      <c r="U87" s="164">
        <v>9.6185737976782759E-3</v>
      </c>
    </row>
    <row r="88" spans="1:21" ht="15.75" x14ac:dyDescent="0.25">
      <c r="A88" s="18">
        <v>1003</v>
      </c>
      <c r="B88" s="19" t="s">
        <v>251</v>
      </c>
      <c r="C88" s="15" t="s">
        <v>189</v>
      </c>
      <c r="D88" s="20">
        <v>2612</v>
      </c>
      <c r="E88" s="20">
        <v>2527</v>
      </c>
      <c r="F88" s="20">
        <v>2555</v>
      </c>
      <c r="G88" s="20">
        <v>2621</v>
      </c>
      <c r="H88" s="20">
        <v>2621</v>
      </c>
      <c r="I88" s="20">
        <v>2610</v>
      </c>
      <c r="J88" s="20">
        <v>2622</v>
      </c>
      <c r="K88" s="20">
        <v>2618</v>
      </c>
      <c r="L88" s="20"/>
      <c r="M88" s="151"/>
      <c r="N88" s="130"/>
      <c r="O88" s="132">
        <v>-3.2542113323124046E-2</v>
      </c>
      <c r="P88" s="132">
        <v>1.1080332409972299E-2</v>
      </c>
      <c r="Q88" s="132">
        <v>2.5831702544031311E-2</v>
      </c>
      <c r="R88" s="132">
        <v>0</v>
      </c>
      <c r="S88" s="132">
        <v>-4.1968714231209459E-3</v>
      </c>
      <c r="T88" s="132">
        <v>4.5977011494252873E-3</v>
      </c>
      <c r="U88" s="132">
        <v>-1.5255530129672007E-3</v>
      </c>
    </row>
    <row r="89" spans="1:21" ht="15.75" x14ac:dyDescent="0.25">
      <c r="A89" s="18">
        <v>1012</v>
      </c>
      <c r="B89" s="19" t="s">
        <v>252</v>
      </c>
      <c r="C89" s="15" t="s">
        <v>192</v>
      </c>
      <c r="D89" s="20">
        <v>4535</v>
      </c>
      <c r="E89" s="20">
        <v>4652</v>
      </c>
      <c r="F89" s="20">
        <v>4812</v>
      </c>
      <c r="G89" s="20">
        <v>4992</v>
      </c>
      <c r="H89" s="20">
        <v>5164</v>
      </c>
      <c r="I89" s="20">
        <v>5136</v>
      </c>
      <c r="J89" s="20">
        <v>5164</v>
      </c>
      <c r="K89" s="20">
        <v>5384</v>
      </c>
      <c r="L89" s="20"/>
      <c r="M89" s="151"/>
      <c r="N89" s="130"/>
      <c r="O89" s="132">
        <v>2.579933847850055E-2</v>
      </c>
      <c r="P89" s="132">
        <v>3.4393809114359415E-2</v>
      </c>
      <c r="Q89" s="132">
        <v>3.7406483790523692E-2</v>
      </c>
      <c r="R89" s="132">
        <v>3.4455128205128208E-2</v>
      </c>
      <c r="S89" s="132">
        <v>-5.422153369481022E-3</v>
      </c>
      <c r="T89" s="132">
        <v>5.451713395638629E-3</v>
      </c>
      <c r="U89" s="132">
        <v>4.2602633617350893E-2</v>
      </c>
    </row>
    <row r="90" spans="1:21" ht="15.75" x14ac:dyDescent="0.25">
      <c r="A90" s="18">
        <v>1039</v>
      </c>
      <c r="B90" s="19" t="s">
        <v>253</v>
      </c>
      <c r="C90" s="15" t="s">
        <v>189</v>
      </c>
      <c r="D90" s="20">
        <v>2985</v>
      </c>
      <c r="E90" s="20">
        <v>3067</v>
      </c>
      <c r="F90" s="20">
        <v>3235</v>
      </c>
      <c r="G90" s="20">
        <v>3330</v>
      </c>
      <c r="H90" s="20">
        <v>3444</v>
      </c>
      <c r="I90" s="20">
        <v>3542</v>
      </c>
      <c r="J90" s="20">
        <v>3545</v>
      </c>
      <c r="K90" s="20">
        <v>3601</v>
      </c>
      <c r="L90" s="20"/>
      <c r="M90" s="151"/>
      <c r="N90" s="130"/>
      <c r="O90" s="132">
        <v>2.747068676716918E-2</v>
      </c>
      <c r="P90" s="132">
        <v>5.4776654711444411E-2</v>
      </c>
      <c r="Q90" s="132">
        <v>2.9366306027820709E-2</v>
      </c>
      <c r="R90" s="132">
        <v>3.4234234234234232E-2</v>
      </c>
      <c r="S90" s="132">
        <v>2.8455284552845527E-2</v>
      </c>
      <c r="T90" s="132">
        <v>8.4697910784867312E-4</v>
      </c>
      <c r="U90" s="132">
        <v>1.5796897038081806E-2</v>
      </c>
    </row>
    <row r="91" spans="1:21" ht="15.75" x14ac:dyDescent="0.25">
      <c r="A91" s="18">
        <v>1028</v>
      </c>
      <c r="B91" s="19" t="s">
        <v>254</v>
      </c>
      <c r="C91" s="15" t="s">
        <v>192</v>
      </c>
      <c r="D91" s="20">
        <v>6725</v>
      </c>
      <c r="E91" s="20">
        <v>6728</v>
      </c>
      <c r="F91" s="20">
        <v>6988</v>
      </c>
      <c r="G91" s="20">
        <v>7255</v>
      </c>
      <c r="H91" s="20">
        <v>7547</v>
      </c>
      <c r="I91" s="20">
        <v>7755</v>
      </c>
      <c r="J91" s="20">
        <v>7850</v>
      </c>
      <c r="K91" s="20">
        <v>8032</v>
      </c>
      <c r="L91" s="20"/>
      <c r="M91" s="151"/>
      <c r="N91" s="130"/>
      <c r="O91" s="132">
        <v>4.4609665427509292E-4</v>
      </c>
      <c r="P91" s="132">
        <v>3.8644470868014272E-2</v>
      </c>
      <c r="Q91" s="132">
        <v>3.820835718374356E-2</v>
      </c>
      <c r="R91" s="132">
        <v>4.0248104755341144E-2</v>
      </c>
      <c r="S91" s="132">
        <v>2.7560620113952564E-2</v>
      </c>
      <c r="T91" s="132">
        <v>1.2250161186331399E-2</v>
      </c>
      <c r="U91" s="132">
        <v>2.3184713375796178E-2</v>
      </c>
    </row>
    <row r="92" spans="1:21" ht="15.75" x14ac:dyDescent="0.25">
      <c r="A92" s="18">
        <v>1040</v>
      </c>
      <c r="B92" s="19" t="s">
        <v>255</v>
      </c>
      <c r="C92" s="15" t="s">
        <v>197</v>
      </c>
      <c r="D92" s="20">
        <v>782</v>
      </c>
      <c r="E92" s="20">
        <v>787</v>
      </c>
      <c r="F92" s="20">
        <v>787</v>
      </c>
      <c r="G92" s="20">
        <v>796</v>
      </c>
      <c r="H92" s="20">
        <v>791</v>
      </c>
      <c r="I92" s="20">
        <v>811</v>
      </c>
      <c r="J92" s="20">
        <v>844</v>
      </c>
      <c r="K92" s="20">
        <v>939</v>
      </c>
      <c r="L92" s="20"/>
      <c r="M92" s="151"/>
      <c r="N92" s="130"/>
      <c r="O92" s="132">
        <v>6.3938618925831201E-3</v>
      </c>
      <c r="P92" s="132">
        <v>0</v>
      </c>
      <c r="Q92" s="132">
        <v>1.1435832274459974E-2</v>
      </c>
      <c r="R92" s="132">
        <v>-6.2814070351758797E-3</v>
      </c>
      <c r="S92" s="132">
        <v>2.5284450063211124E-2</v>
      </c>
      <c r="T92" s="132">
        <v>4.0690505548705305E-2</v>
      </c>
      <c r="U92" s="132">
        <v>0.11255924170616113</v>
      </c>
    </row>
    <row r="93" spans="1:21" ht="15.75" x14ac:dyDescent="0.25">
      <c r="A93" s="18">
        <v>1006</v>
      </c>
      <c r="B93" s="19" t="s">
        <v>256</v>
      </c>
      <c r="C93" s="15" t="s">
        <v>189</v>
      </c>
      <c r="D93" s="20">
        <v>3801</v>
      </c>
      <c r="E93" s="20">
        <v>3842</v>
      </c>
      <c r="F93" s="20">
        <v>3892</v>
      </c>
      <c r="G93" s="20">
        <v>3962</v>
      </c>
      <c r="H93" s="20">
        <v>3925</v>
      </c>
      <c r="I93" s="20">
        <v>3953</v>
      </c>
      <c r="J93" s="20">
        <v>3956</v>
      </c>
      <c r="K93" s="20">
        <v>4013</v>
      </c>
      <c r="L93" s="20"/>
      <c r="M93" s="151"/>
      <c r="N93" s="130"/>
      <c r="O93" s="132">
        <v>1.0786635096027361E-2</v>
      </c>
      <c r="P93" s="132">
        <v>1.3014055179593961E-2</v>
      </c>
      <c r="Q93" s="132">
        <v>1.7985611510791366E-2</v>
      </c>
      <c r="R93" s="132">
        <v>-9.3387178192831898E-3</v>
      </c>
      <c r="S93" s="132">
        <v>7.1337579617834395E-3</v>
      </c>
      <c r="T93" s="132">
        <v>7.5891727801669616E-4</v>
      </c>
      <c r="U93" s="132">
        <v>1.4408493427704751E-2</v>
      </c>
    </row>
    <row r="94" spans="1:21" ht="15.75" x14ac:dyDescent="0.25">
      <c r="A94" s="18">
        <v>1999</v>
      </c>
      <c r="B94" s="19" t="s">
        <v>195</v>
      </c>
      <c r="C94" s="15" t="s">
        <v>196</v>
      </c>
      <c r="D94" s="20">
        <v>15807</v>
      </c>
      <c r="E94" s="20">
        <v>16044</v>
      </c>
      <c r="F94" s="20">
        <v>16428</v>
      </c>
      <c r="G94" s="20">
        <v>16754</v>
      </c>
      <c r="H94" s="20">
        <v>16966</v>
      </c>
      <c r="I94" s="20">
        <v>17338</v>
      </c>
      <c r="J94" s="20">
        <v>17393</v>
      </c>
      <c r="K94" s="20">
        <v>17421</v>
      </c>
      <c r="L94" s="20"/>
      <c r="M94" s="151"/>
      <c r="N94" s="130"/>
      <c r="O94" s="132">
        <v>1.499335737331562E-2</v>
      </c>
      <c r="P94" s="132">
        <v>2.3934181002243829E-2</v>
      </c>
      <c r="Q94" s="132">
        <v>1.984416849281714E-2</v>
      </c>
      <c r="R94" s="132">
        <v>1.265369464008595E-2</v>
      </c>
      <c r="S94" s="132">
        <v>2.1926205351880231E-2</v>
      </c>
      <c r="T94" s="132">
        <v>3.1722228630753258E-3</v>
      </c>
      <c r="U94" s="132">
        <v>1.6098430403035705E-3</v>
      </c>
    </row>
    <row r="95" spans="1:21" ht="15.75" x14ac:dyDescent="0.25">
      <c r="A95" s="18" t="s">
        <v>178</v>
      </c>
      <c r="B95" s="19" t="s">
        <v>190</v>
      </c>
      <c r="C95" s="15" t="s">
        <v>190</v>
      </c>
      <c r="D95" s="20" t="s">
        <v>190</v>
      </c>
      <c r="E95" s="20" t="s">
        <v>190</v>
      </c>
      <c r="F95" s="20" t="s">
        <v>190</v>
      </c>
      <c r="G95" s="20" t="s">
        <v>190</v>
      </c>
      <c r="H95" s="20" t="s">
        <v>190</v>
      </c>
      <c r="I95" s="20" t="s">
        <v>190</v>
      </c>
      <c r="J95" s="20" t="s">
        <v>190</v>
      </c>
      <c r="K95" s="20" t="s">
        <v>190</v>
      </c>
      <c r="L95" s="20"/>
      <c r="M95" s="151"/>
      <c r="N95" s="130"/>
      <c r="O95" s="132"/>
      <c r="P95" s="132"/>
      <c r="Q95" s="132"/>
      <c r="R95" s="132"/>
      <c r="S95" s="132"/>
      <c r="T95" s="132"/>
      <c r="U95" s="132"/>
    </row>
    <row r="96" spans="1:21" s="161" customFormat="1" ht="15.75" x14ac:dyDescent="0.25">
      <c r="A96" s="165">
        <v>9000</v>
      </c>
      <c r="B96" s="166" t="s">
        <v>35</v>
      </c>
      <c r="C96" s="167" t="s">
        <v>184</v>
      </c>
      <c r="D96" s="168">
        <v>284092</v>
      </c>
      <c r="E96" s="168">
        <v>289092</v>
      </c>
      <c r="F96" s="168">
        <v>294240</v>
      </c>
      <c r="G96" s="168">
        <v>297918</v>
      </c>
      <c r="H96" s="168">
        <v>303508</v>
      </c>
      <c r="I96" s="168">
        <v>309641</v>
      </c>
      <c r="J96" s="168">
        <v>314514</v>
      </c>
      <c r="K96" s="168">
        <v>319120</v>
      </c>
      <c r="L96" s="168">
        <v>244</v>
      </c>
      <c r="M96" s="160">
        <v>362</v>
      </c>
      <c r="O96" s="169">
        <v>1.7599932416259522E-2</v>
      </c>
      <c r="P96" s="169">
        <v>1.780747997177369E-2</v>
      </c>
      <c r="Q96" s="169">
        <v>1.2500000000000001E-2</v>
      </c>
      <c r="R96" s="169">
        <v>1.8763552386898408E-2</v>
      </c>
      <c r="S96" s="169">
        <v>2.0207045613295203E-2</v>
      </c>
      <c r="T96" s="169">
        <v>1.5737579971644582E-2</v>
      </c>
      <c r="U96" s="169">
        <v>1.4644817082864355E-2</v>
      </c>
    </row>
    <row r="97" spans="1:21" ht="15.75" x14ac:dyDescent="0.25">
      <c r="A97" s="18">
        <v>9052</v>
      </c>
      <c r="B97" s="19" t="s">
        <v>257</v>
      </c>
      <c r="C97" s="15" t="s">
        <v>192</v>
      </c>
      <c r="D97" s="20">
        <v>137038</v>
      </c>
      <c r="E97" s="20">
        <v>139462</v>
      </c>
      <c r="F97" s="20">
        <v>141357</v>
      </c>
      <c r="G97" s="20">
        <v>143023</v>
      </c>
      <c r="H97" s="20">
        <v>145379</v>
      </c>
      <c r="I97" s="20">
        <v>147680</v>
      </c>
      <c r="J97" s="20">
        <v>149768</v>
      </c>
      <c r="K97" s="20">
        <v>151923</v>
      </c>
      <c r="L97" s="20"/>
      <c r="M97" s="151"/>
      <c r="N97" s="130"/>
      <c r="O97" s="132">
        <v>1.7688524350909965E-2</v>
      </c>
      <c r="P97" s="132">
        <v>1.3587930762501614E-2</v>
      </c>
      <c r="Q97" s="132">
        <v>1.1785762289805244E-2</v>
      </c>
      <c r="R97" s="132">
        <v>1.6472874992134134E-2</v>
      </c>
      <c r="S97" s="132">
        <v>1.5827595457390681E-2</v>
      </c>
      <c r="T97" s="132">
        <v>1.4138678223185265E-2</v>
      </c>
      <c r="U97" s="132">
        <v>1.4388921531969447E-2</v>
      </c>
    </row>
    <row r="98" spans="1:21" ht="15.75" x14ac:dyDescent="0.25">
      <c r="A98" s="18">
        <v>9020</v>
      </c>
      <c r="B98" s="19" t="s">
        <v>258</v>
      </c>
      <c r="C98" s="15" t="s">
        <v>192</v>
      </c>
      <c r="D98" s="20">
        <v>79903</v>
      </c>
      <c r="E98" s="20">
        <v>81504</v>
      </c>
      <c r="F98" s="20">
        <v>83867</v>
      </c>
      <c r="G98" s="20">
        <v>84823</v>
      </c>
      <c r="H98" s="20">
        <v>86568</v>
      </c>
      <c r="I98" s="20">
        <v>88044</v>
      </c>
      <c r="J98" s="20">
        <v>89641</v>
      </c>
      <c r="K98" s="20">
        <v>90931</v>
      </c>
      <c r="L98" s="20"/>
      <c r="M98" s="151"/>
      <c r="N98" s="130"/>
      <c r="O98" s="132">
        <v>2.0036794613468831E-2</v>
      </c>
      <c r="P98" s="132">
        <v>2.8992442088731842E-2</v>
      </c>
      <c r="Q98" s="132">
        <v>1.1399000798883948E-2</v>
      </c>
      <c r="R98" s="132">
        <v>2.0572250450939016E-2</v>
      </c>
      <c r="S98" s="132">
        <v>1.705018020515664E-2</v>
      </c>
      <c r="T98" s="132">
        <v>1.8138657943755396E-2</v>
      </c>
      <c r="U98" s="132">
        <v>1.4390736381789582E-2</v>
      </c>
    </row>
    <row r="99" spans="1:21" ht="15.75" x14ac:dyDescent="0.25">
      <c r="A99" s="18">
        <v>9027</v>
      </c>
      <c r="B99" s="19" t="s">
        <v>259</v>
      </c>
      <c r="C99" s="15" t="s">
        <v>197</v>
      </c>
      <c r="D99" s="20">
        <v>1469</v>
      </c>
      <c r="E99" s="20">
        <v>1488</v>
      </c>
      <c r="F99" s="20">
        <v>1495</v>
      </c>
      <c r="G99" s="20">
        <v>1507</v>
      </c>
      <c r="H99" s="20">
        <v>1511</v>
      </c>
      <c r="I99" s="20">
        <v>1533</v>
      </c>
      <c r="J99" s="20">
        <v>1598</v>
      </c>
      <c r="K99" s="20">
        <v>1640</v>
      </c>
      <c r="L99" s="20"/>
      <c r="M99" s="151"/>
      <c r="N99" s="130"/>
      <c r="O99" s="132">
        <v>1.2933968686181076E-2</v>
      </c>
      <c r="P99" s="132">
        <v>4.7043010752688174E-3</v>
      </c>
      <c r="Q99" s="132">
        <v>8.0267558528428085E-3</v>
      </c>
      <c r="R99" s="132">
        <v>2.6542800265428003E-3</v>
      </c>
      <c r="S99" s="132">
        <v>1.455989410986102E-2</v>
      </c>
      <c r="T99" s="132">
        <v>4.2400521852576645E-2</v>
      </c>
      <c r="U99" s="132">
        <v>2.6282853566958697E-2</v>
      </c>
    </row>
    <row r="100" spans="1:21" ht="15.75" x14ac:dyDescent="0.25">
      <c r="A100" s="18">
        <v>9009</v>
      </c>
      <c r="B100" s="19" t="s">
        <v>260</v>
      </c>
      <c r="C100" s="15" t="s">
        <v>189</v>
      </c>
      <c r="D100" s="20">
        <v>5986</v>
      </c>
      <c r="E100" s="20">
        <v>6007</v>
      </c>
      <c r="F100" s="20">
        <v>6042</v>
      </c>
      <c r="G100" s="20">
        <v>6107</v>
      </c>
      <c r="H100" s="20">
        <v>6257</v>
      </c>
      <c r="I100" s="20">
        <v>6456</v>
      </c>
      <c r="J100" s="20">
        <v>6519</v>
      </c>
      <c r="K100" s="20">
        <v>6659</v>
      </c>
      <c r="L100" s="20"/>
      <c r="M100" s="151"/>
      <c r="N100" s="130"/>
      <c r="O100" s="132">
        <v>3.5081857667891747E-3</v>
      </c>
      <c r="P100" s="132">
        <v>5.82653570834027E-3</v>
      </c>
      <c r="Q100" s="132">
        <v>1.0758027143330023E-2</v>
      </c>
      <c r="R100" s="132">
        <v>2.4561978057966269E-2</v>
      </c>
      <c r="S100" s="132">
        <v>3.1804379095413136E-2</v>
      </c>
      <c r="T100" s="132">
        <v>9.7583643122676582E-3</v>
      </c>
      <c r="U100" s="132">
        <v>2.1475686454977758E-2</v>
      </c>
    </row>
    <row r="101" spans="1:21" ht="15.75" x14ac:dyDescent="0.25">
      <c r="A101" s="18">
        <v>9032</v>
      </c>
      <c r="B101" s="19" t="s">
        <v>261</v>
      </c>
      <c r="C101" s="15" t="s">
        <v>189</v>
      </c>
      <c r="D101" s="20">
        <v>5796</v>
      </c>
      <c r="E101" s="20">
        <v>5830</v>
      </c>
      <c r="F101" s="20">
        <v>5887</v>
      </c>
      <c r="G101" s="20">
        <v>5964</v>
      </c>
      <c r="H101" s="20">
        <v>6166</v>
      </c>
      <c r="I101" s="20">
        <v>6336</v>
      </c>
      <c r="J101" s="20">
        <v>6534</v>
      </c>
      <c r="K101" s="20">
        <v>6624</v>
      </c>
      <c r="L101" s="20"/>
      <c r="M101" s="151"/>
      <c r="N101" s="130"/>
      <c r="O101" s="132">
        <v>5.866114561766736E-3</v>
      </c>
      <c r="P101" s="132">
        <v>9.7770154373927956E-3</v>
      </c>
      <c r="Q101" s="132">
        <v>1.3079667063020214E-2</v>
      </c>
      <c r="R101" s="132">
        <v>3.3869885982562041E-2</v>
      </c>
      <c r="S101" s="132">
        <v>2.7570548167369445E-2</v>
      </c>
      <c r="T101" s="132">
        <v>3.125E-2</v>
      </c>
      <c r="U101" s="132">
        <v>1.3774104683195593E-2</v>
      </c>
    </row>
    <row r="102" spans="1:21" ht="15.75" x14ac:dyDescent="0.25">
      <c r="A102" s="18">
        <v>9056</v>
      </c>
      <c r="B102" s="19" t="s">
        <v>262</v>
      </c>
      <c r="C102" s="15" t="s">
        <v>189</v>
      </c>
      <c r="D102" s="20">
        <v>37125</v>
      </c>
      <c r="E102" s="20">
        <v>37700</v>
      </c>
      <c r="F102" s="20">
        <v>37794</v>
      </c>
      <c r="G102" s="20">
        <v>38168</v>
      </c>
      <c r="H102" s="20">
        <v>38978</v>
      </c>
      <c r="I102" s="20">
        <v>40559</v>
      </c>
      <c r="J102" s="20">
        <v>41053</v>
      </c>
      <c r="K102" s="20">
        <v>41503</v>
      </c>
      <c r="L102" s="20"/>
      <c r="M102" s="151"/>
      <c r="N102" s="130"/>
      <c r="O102" s="132">
        <v>1.5488215488215488E-2</v>
      </c>
      <c r="P102" s="132">
        <v>2.4933687002652522E-3</v>
      </c>
      <c r="Q102" s="132">
        <v>9.8957506482510449E-3</v>
      </c>
      <c r="R102" s="132">
        <v>2.1221966044854327E-2</v>
      </c>
      <c r="S102" s="132">
        <v>4.056134229565396E-2</v>
      </c>
      <c r="T102" s="132">
        <v>1.2179787470105279E-2</v>
      </c>
      <c r="U102" s="132">
        <v>1.0961440089640222E-2</v>
      </c>
    </row>
    <row r="103" spans="1:21" ht="15.75" x14ac:dyDescent="0.25">
      <c r="A103" s="18">
        <v>9999</v>
      </c>
      <c r="B103" s="19" t="s">
        <v>195</v>
      </c>
      <c r="C103" s="15" t="s">
        <v>196</v>
      </c>
      <c r="D103" s="20">
        <v>16775</v>
      </c>
      <c r="E103" s="20">
        <v>17101</v>
      </c>
      <c r="F103" s="20">
        <v>17798</v>
      </c>
      <c r="G103" s="20">
        <v>18326</v>
      </c>
      <c r="H103" s="20">
        <v>18649</v>
      </c>
      <c r="I103" s="20">
        <v>19033</v>
      </c>
      <c r="J103" s="20">
        <v>19401</v>
      </c>
      <c r="K103" s="20">
        <v>19840</v>
      </c>
      <c r="L103" s="20"/>
      <c r="M103" s="151"/>
      <c r="N103" s="130"/>
      <c r="O103" s="132">
        <v>1.9433681073025337E-2</v>
      </c>
      <c r="P103" s="132">
        <v>4.0757850418104202E-2</v>
      </c>
      <c r="Q103" s="132">
        <v>2.9666254635352288E-2</v>
      </c>
      <c r="R103" s="132">
        <v>1.7625231910946195E-2</v>
      </c>
      <c r="S103" s="132">
        <v>2.0590916403024292E-2</v>
      </c>
      <c r="T103" s="132">
        <v>1.9334839489308045E-2</v>
      </c>
      <c r="U103" s="132">
        <v>2.2627699603113241E-2</v>
      </c>
    </row>
    <row r="104" spans="1:21" ht="15.75" x14ac:dyDescent="0.25">
      <c r="A104" s="18" t="s">
        <v>178</v>
      </c>
      <c r="B104" s="19" t="s">
        <v>190</v>
      </c>
      <c r="C104" s="15" t="s">
        <v>190</v>
      </c>
      <c r="D104" s="20" t="s">
        <v>190</v>
      </c>
      <c r="E104" s="20" t="s">
        <v>190</v>
      </c>
      <c r="F104" s="20" t="s">
        <v>190</v>
      </c>
      <c r="G104" s="20" t="s">
        <v>190</v>
      </c>
      <c r="H104" s="20" t="s">
        <v>190</v>
      </c>
      <c r="I104" s="20" t="s">
        <v>190</v>
      </c>
      <c r="J104" s="20" t="s">
        <v>190</v>
      </c>
      <c r="K104" s="20" t="s">
        <v>190</v>
      </c>
      <c r="L104" s="20"/>
      <c r="M104" s="151"/>
      <c r="N104" s="130"/>
      <c r="O104" s="132"/>
      <c r="P104" s="132"/>
      <c r="Q104" s="132"/>
      <c r="R104" s="132"/>
      <c r="S104" s="132"/>
      <c r="T104" s="132"/>
      <c r="U104" s="132"/>
    </row>
    <row r="105" spans="1:21" ht="15.75" x14ac:dyDescent="0.25">
      <c r="A105" s="22">
        <v>53000</v>
      </c>
      <c r="B105" s="23" t="s">
        <v>163</v>
      </c>
      <c r="C105" s="11" t="s">
        <v>184</v>
      </c>
      <c r="D105" s="24">
        <v>93949</v>
      </c>
      <c r="E105" s="24">
        <v>95154</v>
      </c>
      <c r="F105" s="24">
        <v>97075</v>
      </c>
      <c r="G105" s="24">
        <v>98343</v>
      </c>
      <c r="H105" s="24">
        <v>98067</v>
      </c>
      <c r="I105" s="24">
        <v>98707</v>
      </c>
      <c r="J105" s="24">
        <v>99479</v>
      </c>
      <c r="K105" s="24">
        <v>100359</v>
      </c>
      <c r="L105" s="24"/>
      <c r="M105" s="151"/>
      <c r="N105" s="130"/>
      <c r="O105" s="133">
        <v>1.282610778188166E-2</v>
      </c>
      <c r="P105" s="133">
        <v>2.0188326292115939E-2</v>
      </c>
      <c r="Q105" s="133">
        <v>1.30620654133402E-2</v>
      </c>
      <c r="R105" s="133">
        <v>-2.8065037674262529E-3</v>
      </c>
      <c r="S105" s="133">
        <v>6.5261504889514311E-3</v>
      </c>
      <c r="T105" s="133">
        <v>7.8211271743645339E-3</v>
      </c>
      <c r="U105" s="133">
        <v>8.8460881191005144E-3</v>
      </c>
    </row>
    <row r="106" spans="1:21" ht="15.75" x14ac:dyDescent="0.25">
      <c r="A106" s="18">
        <v>53033</v>
      </c>
      <c r="B106" s="19" t="s">
        <v>263</v>
      </c>
      <c r="C106" s="15" t="s">
        <v>189</v>
      </c>
      <c r="D106" s="20">
        <v>3546</v>
      </c>
      <c r="E106" s="20">
        <v>3606</v>
      </c>
      <c r="F106" s="20">
        <v>3661</v>
      </c>
      <c r="G106" s="20">
        <v>3775</v>
      </c>
      <c r="H106" s="20">
        <v>3820</v>
      </c>
      <c r="I106" s="20">
        <v>3880</v>
      </c>
      <c r="J106" s="20">
        <v>3883</v>
      </c>
      <c r="K106" s="20">
        <v>3858</v>
      </c>
      <c r="L106" s="20"/>
      <c r="M106" s="151"/>
      <c r="N106" s="130"/>
      <c r="O106" s="132">
        <v>1.6920473773265651E-2</v>
      </c>
      <c r="P106" s="132">
        <v>1.5252357182473655E-2</v>
      </c>
      <c r="Q106" s="132">
        <v>3.113903305107894E-2</v>
      </c>
      <c r="R106" s="132">
        <v>1.1920529801324504E-2</v>
      </c>
      <c r="S106" s="132">
        <v>1.5706806282722512E-2</v>
      </c>
      <c r="T106" s="132">
        <v>7.7319587628865976E-4</v>
      </c>
      <c r="U106" s="132">
        <v>-6.4383208859129541E-3</v>
      </c>
    </row>
    <row r="107" spans="1:21" ht="15.75" x14ac:dyDescent="0.25">
      <c r="A107" s="18">
        <v>53012</v>
      </c>
      <c r="B107" s="19" t="s">
        <v>264</v>
      </c>
      <c r="C107" s="15" t="s">
        <v>197</v>
      </c>
      <c r="D107" s="20">
        <v>588</v>
      </c>
      <c r="E107" s="20">
        <v>599</v>
      </c>
      <c r="F107" s="20">
        <v>609</v>
      </c>
      <c r="G107" s="20">
        <v>627</v>
      </c>
      <c r="H107" s="20">
        <v>631</v>
      </c>
      <c r="I107" s="20">
        <v>643</v>
      </c>
      <c r="J107" s="20">
        <v>638</v>
      </c>
      <c r="K107" s="20">
        <v>640</v>
      </c>
      <c r="L107" s="20"/>
      <c r="M107" s="151"/>
      <c r="N107" s="130"/>
      <c r="O107" s="132">
        <v>1.8707482993197279E-2</v>
      </c>
      <c r="P107" s="132">
        <v>1.6694490818030049E-2</v>
      </c>
      <c r="Q107" s="132">
        <v>2.9556650246305417E-2</v>
      </c>
      <c r="R107" s="132">
        <v>6.379585326953748E-3</v>
      </c>
      <c r="S107" s="132">
        <v>1.9017432646592711E-2</v>
      </c>
      <c r="T107" s="132">
        <v>-7.7760497667185074E-3</v>
      </c>
      <c r="U107" s="132">
        <v>3.134796238244514E-3</v>
      </c>
    </row>
    <row r="108" spans="1:21" s="161" customFormat="1" ht="15.75" x14ac:dyDescent="0.25">
      <c r="A108" s="156">
        <v>53023</v>
      </c>
      <c r="B108" s="157" t="s">
        <v>265</v>
      </c>
      <c r="C108" s="158" t="s">
        <v>192</v>
      </c>
      <c r="D108" s="163">
        <v>73852</v>
      </c>
      <c r="E108" s="163">
        <v>74905</v>
      </c>
      <c r="F108" s="163">
        <v>76608</v>
      </c>
      <c r="G108" s="163">
        <v>77466</v>
      </c>
      <c r="H108" s="163">
        <v>76975</v>
      </c>
      <c r="I108" s="163">
        <v>77292</v>
      </c>
      <c r="J108" s="163">
        <v>77936</v>
      </c>
      <c r="K108" s="163">
        <v>78675</v>
      </c>
      <c r="L108" s="163">
        <v>110</v>
      </c>
      <c r="M108" s="160">
        <v>50</v>
      </c>
      <c r="O108" s="164">
        <v>1.4258246222174078E-2</v>
      </c>
      <c r="P108" s="164">
        <v>2.2735464922234831E-2</v>
      </c>
      <c r="Q108" s="164">
        <v>1.1199874686716791E-2</v>
      </c>
      <c r="R108" s="164">
        <v>-6.3382645289546385E-3</v>
      </c>
      <c r="S108" s="164">
        <v>4.1182202013640796E-3</v>
      </c>
      <c r="T108" s="164">
        <v>8.3320395383739577E-3</v>
      </c>
      <c r="U108" s="164">
        <v>9.4821391911311843E-3</v>
      </c>
    </row>
    <row r="109" spans="1:21" ht="15.75" x14ac:dyDescent="0.25">
      <c r="A109" s="18">
        <v>53007</v>
      </c>
      <c r="B109" s="19" t="s">
        <v>266</v>
      </c>
      <c r="C109" s="15" t="s">
        <v>197</v>
      </c>
      <c r="D109" s="20">
        <v>1020</v>
      </c>
      <c r="E109" s="20">
        <v>1030</v>
      </c>
      <c r="F109" s="20">
        <v>1031</v>
      </c>
      <c r="G109" s="20">
        <v>1030</v>
      </c>
      <c r="H109" s="20">
        <v>1045</v>
      </c>
      <c r="I109" s="20">
        <v>1066</v>
      </c>
      <c r="J109" s="20">
        <v>1054</v>
      </c>
      <c r="K109" s="20">
        <v>1076</v>
      </c>
      <c r="L109" s="20"/>
      <c r="M109" s="151"/>
      <c r="N109" s="130"/>
      <c r="O109" s="132">
        <v>9.8039215686274508E-3</v>
      </c>
      <c r="P109" s="132">
        <v>9.7087378640776695E-4</v>
      </c>
      <c r="Q109" s="132">
        <v>-9.6993210475266732E-4</v>
      </c>
      <c r="R109" s="132">
        <v>1.4563106796116505E-2</v>
      </c>
      <c r="S109" s="132">
        <v>2.0095693779904306E-2</v>
      </c>
      <c r="T109" s="132">
        <v>-1.125703564727955E-2</v>
      </c>
      <c r="U109" s="132">
        <v>2.0872865275142316E-2</v>
      </c>
    </row>
    <row r="110" spans="1:21" ht="15.75" x14ac:dyDescent="0.25">
      <c r="A110" s="18">
        <v>53999</v>
      </c>
      <c r="B110" s="19" t="s">
        <v>195</v>
      </c>
      <c r="C110" s="15" t="s">
        <v>196</v>
      </c>
      <c r="D110" s="20">
        <v>14943</v>
      </c>
      <c r="E110" s="20">
        <v>15014</v>
      </c>
      <c r="F110" s="20">
        <v>15166</v>
      </c>
      <c r="G110" s="20">
        <v>15445</v>
      </c>
      <c r="H110" s="20">
        <v>15596</v>
      </c>
      <c r="I110" s="20">
        <v>15826</v>
      </c>
      <c r="J110" s="20">
        <v>15968</v>
      </c>
      <c r="K110" s="20">
        <v>16110</v>
      </c>
      <c r="L110" s="20"/>
      <c r="M110" s="151"/>
      <c r="N110" s="130"/>
      <c r="O110" s="132">
        <v>4.7513886100515289E-3</v>
      </c>
      <c r="P110" s="132">
        <v>1.0123884374583721E-2</v>
      </c>
      <c r="Q110" s="132">
        <v>1.8396413029144139E-2</v>
      </c>
      <c r="R110" s="132">
        <v>9.776626740045322E-3</v>
      </c>
      <c r="S110" s="132">
        <v>1.4747371120800205E-2</v>
      </c>
      <c r="T110" s="132">
        <v>8.9725767723998484E-3</v>
      </c>
      <c r="U110" s="132">
        <v>8.8927855711422848E-3</v>
      </c>
    </row>
    <row r="111" spans="1:21" ht="15.75" x14ac:dyDescent="0.25">
      <c r="A111" s="18" t="s">
        <v>178</v>
      </c>
      <c r="B111" s="19" t="s">
        <v>190</v>
      </c>
      <c r="C111" s="15" t="s">
        <v>190</v>
      </c>
      <c r="D111" s="20" t="s">
        <v>190</v>
      </c>
      <c r="E111" s="20" t="s">
        <v>190</v>
      </c>
      <c r="F111" s="20" t="s">
        <v>190</v>
      </c>
      <c r="G111" s="20" t="s">
        <v>190</v>
      </c>
      <c r="H111" s="20" t="s">
        <v>190</v>
      </c>
      <c r="I111" s="20" t="s">
        <v>190</v>
      </c>
      <c r="J111" s="20" t="s">
        <v>190</v>
      </c>
      <c r="K111" s="20" t="s">
        <v>190</v>
      </c>
      <c r="L111" s="20"/>
      <c r="M111" s="151"/>
      <c r="N111" s="130"/>
      <c r="O111" s="132"/>
      <c r="P111" s="132"/>
      <c r="Q111" s="132"/>
      <c r="R111" s="132"/>
      <c r="S111" s="132"/>
      <c r="T111" s="132"/>
      <c r="U111" s="132"/>
    </row>
    <row r="112" spans="1:21" s="161" customFormat="1" ht="15.75" x14ac:dyDescent="0.25">
      <c r="A112" s="165">
        <v>15000</v>
      </c>
      <c r="B112" s="166" t="s">
        <v>380</v>
      </c>
      <c r="C112" s="167" t="s">
        <v>184</v>
      </c>
      <c r="D112" s="168">
        <v>2374605</v>
      </c>
      <c r="E112" s="168">
        <v>2419002</v>
      </c>
      <c r="F112" s="168">
        <v>2455243</v>
      </c>
      <c r="G112" s="168">
        <v>2495792</v>
      </c>
      <c r="H112" s="168">
        <v>2530741</v>
      </c>
      <c r="I112" s="168">
        <v>2578830</v>
      </c>
      <c r="J112" s="168">
        <v>2614764</v>
      </c>
      <c r="K112" s="168">
        <v>2654226</v>
      </c>
      <c r="L112" s="168">
        <v>2573</v>
      </c>
      <c r="M112" s="160">
        <v>1032</v>
      </c>
      <c r="O112" s="169">
        <v>1.8696583221209422E-2</v>
      </c>
      <c r="P112" s="169">
        <v>1.4981798278794313E-2</v>
      </c>
      <c r="Q112" s="169">
        <v>1.6515269568022392E-2</v>
      </c>
      <c r="R112" s="169">
        <v>1.4003170135972869E-2</v>
      </c>
      <c r="S112" s="169">
        <v>1.9001944489775921E-2</v>
      </c>
      <c r="T112" s="169">
        <v>1.3934225986203046E-2</v>
      </c>
      <c r="U112" s="169">
        <v>1.5091993005869745E-2</v>
      </c>
    </row>
    <row r="113" spans="1:21" ht="15.75" x14ac:dyDescent="0.25">
      <c r="A113" s="18">
        <v>15038</v>
      </c>
      <c r="B113" s="19" t="s">
        <v>268</v>
      </c>
      <c r="C113" s="15" t="s">
        <v>197</v>
      </c>
      <c r="D113" s="20">
        <v>2160</v>
      </c>
      <c r="E113" s="20">
        <v>2225</v>
      </c>
      <c r="F113" s="20">
        <v>2232</v>
      </c>
      <c r="G113" s="20">
        <v>2237</v>
      </c>
      <c r="H113" s="20">
        <v>2306</v>
      </c>
      <c r="I113" s="20">
        <v>2315</v>
      </c>
      <c r="J113" s="20">
        <v>2364</v>
      </c>
      <c r="K113" s="20">
        <v>2389</v>
      </c>
      <c r="L113" s="20"/>
      <c r="M113" s="151"/>
      <c r="N113" s="130"/>
      <c r="O113" s="132">
        <v>3.0092592592592591E-2</v>
      </c>
      <c r="P113" s="132">
        <v>3.1460674157303371E-3</v>
      </c>
      <c r="Q113" s="132">
        <v>2.2401433691756271E-3</v>
      </c>
      <c r="R113" s="132">
        <v>3.0844881537773806E-2</v>
      </c>
      <c r="S113" s="132">
        <v>3.9028620988725065E-3</v>
      </c>
      <c r="T113" s="132">
        <v>2.1166306695464362E-2</v>
      </c>
      <c r="U113" s="132">
        <v>1.0575296108291032E-2</v>
      </c>
    </row>
    <row r="114" spans="1:21" ht="15.75" x14ac:dyDescent="0.25">
      <c r="A114" s="18">
        <v>15036</v>
      </c>
      <c r="B114" s="19" t="s">
        <v>269</v>
      </c>
      <c r="C114" s="15" t="s">
        <v>197</v>
      </c>
      <c r="D114" s="20">
        <v>645</v>
      </c>
      <c r="E114" s="20">
        <v>656</v>
      </c>
      <c r="F114" s="20">
        <v>655</v>
      </c>
      <c r="G114" s="20">
        <v>672</v>
      </c>
      <c r="H114" s="20">
        <v>667</v>
      </c>
      <c r="I114" s="20">
        <v>673</v>
      </c>
      <c r="J114" s="20">
        <v>679</v>
      </c>
      <c r="K114" s="20">
        <v>684</v>
      </c>
      <c r="L114" s="20"/>
      <c r="M114" s="151"/>
      <c r="N114" s="130"/>
      <c r="O114" s="132">
        <v>1.7054263565891473E-2</v>
      </c>
      <c r="P114" s="132">
        <v>-1.5243902439024391E-3</v>
      </c>
      <c r="Q114" s="132">
        <v>2.5954198473282442E-2</v>
      </c>
      <c r="R114" s="132">
        <v>-7.4404761904761901E-3</v>
      </c>
      <c r="S114" s="132">
        <v>8.9955022488755615E-3</v>
      </c>
      <c r="T114" s="132">
        <v>8.9153046062407128E-3</v>
      </c>
      <c r="U114" s="132">
        <v>7.3637702503681884E-3</v>
      </c>
    </row>
    <row r="115" spans="1:21" ht="15.75" x14ac:dyDescent="0.25">
      <c r="A115" s="18">
        <v>15062</v>
      </c>
      <c r="B115" s="19" t="s">
        <v>270</v>
      </c>
      <c r="C115" s="15" t="s">
        <v>237</v>
      </c>
      <c r="D115" s="20">
        <v>3407</v>
      </c>
      <c r="E115" s="20">
        <v>3515</v>
      </c>
      <c r="F115" s="20">
        <v>3584</v>
      </c>
      <c r="G115" s="20">
        <v>3658</v>
      </c>
      <c r="H115" s="20">
        <v>3760</v>
      </c>
      <c r="I115" s="20">
        <v>3854</v>
      </c>
      <c r="J115" s="20">
        <v>3893</v>
      </c>
      <c r="K115" s="20">
        <v>3977</v>
      </c>
      <c r="L115" s="20"/>
      <c r="M115" s="151"/>
      <c r="N115" s="130"/>
      <c r="O115" s="132">
        <v>3.1699442324625772E-2</v>
      </c>
      <c r="P115" s="132">
        <v>1.9630156472261736E-2</v>
      </c>
      <c r="Q115" s="132">
        <v>2.0647321428571428E-2</v>
      </c>
      <c r="R115" s="132">
        <v>2.7884089666484417E-2</v>
      </c>
      <c r="S115" s="132">
        <v>2.5000000000000001E-2</v>
      </c>
      <c r="T115" s="132">
        <v>1.0119356512714063E-2</v>
      </c>
      <c r="U115" s="132">
        <v>2.1577189827896224E-2</v>
      </c>
    </row>
    <row r="116" spans="1:21" ht="15.75" x14ac:dyDescent="0.25">
      <c r="A116" s="18">
        <v>15025</v>
      </c>
      <c r="B116" s="19" t="s">
        <v>271</v>
      </c>
      <c r="C116" s="15" t="s">
        <v>192</v>
      </c>
      <c r="D116" s="20">
        <v>229379</v>
      </c>
      <c r="E116" s="20">
        <v>233968</v>
      </c>
      <c r="F116" s="20">
        <v>236600</v>
      </c>
      <c r="G116" s="20">
        <v>239000</v>
      </c>
      <c r="H116" s="20">
        <v>242400</v>
      </c>
      <c r="I116" s="20">
        <v>243707</v>
      </c>
      <c r="J116" s="20">
        <v>245736</v>
      </c>
      <c r="K116" s="20">
        <v>248476</v>
      </c>
      <c r="L116" s="20"/>
      <c r="M116" s="151"/>
      <c r="N116" s="130"/>
      <c r="O116" s="132">
        <v>2.0006190627738372E-2</v>
      </c>
      <c r="P116" s="132">
        <v>1.1249401627573001E-2</v>
      </c>
      <c r="Q116" s="132">
        <v>1.0143702451394759E-2</v>
      </c>
      <c r="R116" s="132">
        <v>1.4225941422594143E-2</v>
      </c>
      <c r="S116" s="132">
        <v>5.3919141914191421E-3</v>
      </c>
      <c r="T116" s="132">
        <v>8.3255712802668778E-3</v>
      </c>
      <c r="U116" s="132">
        <v>1.1150177426180942E-2</v>
      </c>
    </row>
    <row r="117" spans="1:21" ht="15.75" x14ac:dyDescent="0.25">
      <c r="A117" s="18">
        <v>15034</v>
      </c>
      <c r="B117" s="19" t="s">
        <v>272</v>
      </c>
      <c r="C117" s="15" t="s">
        <v>192</v>
      </c>
      <c r="D117" s="20">
        <v>130524</v>
      </c>
      <c r="E117" s="20">
        <v>133601</v>
      </c>
      <c r="F117" s="20">
        <v>137444</v>
      </c>
      <c r="G117" s="20">
        <v>140638</v>
      </c>
      <c r="H117" s="20">
        <v>143213</v>
      </c>
      <c r="I117" s="20">
        <v>145838</v>
      </c>
      <c r="J117" s="20">
        <v>147809</v>
      </c>
      <c r="K117" s="20">
        <v>149490</v>
      </c>
      <c r="L117" s="20"/>
      <c r="M117" s="151"/>
      <c r="N117" s="130"/>
      <c r="O117" s="132">
        <v>2.357420857466826E-2</v>
      </c>
      <c r="P117" s="132">
        <v>2.8764754754829678E-2</v>
      </c>
      <c r="Q117" s="132">
        <v>2.3238555338901661E-2</v>
      </c>
      <c r="R117" s="132">
        <v>1.8309418507089122E-2</v>
      </c>
      <c r="S117" s="132">
        <v>1.8329341610049368E-2</v>
      </c>
      <c r="T117" s="132">
        <v>1.3514996091553641E-2</v>
      </c>
      <c r="U117" s="132">
        <v>1.1372785148400977E-2</v>
      </c>
    </row>
    <row r="118" spans="1:21" ht="15.75" x14ac:dyDescent="0.25">
      <c r="A118" s="18">
        <v>15011</v>
      </c>
      <c r="B118" s="19" t="s">
        <v>273</v>
      </c>
      <c r="C118" s="15" t="s">
        <v>189</v>
      </c>
      <c r="D118" s="20">
        <v>101435</v>
      </c>
      <c r="E118" s="20">
        <v>102870</v>
      </c>
      <c r="F118" s="20">
        <v>103855</v>
      </c>
      <c r="G118" s="20">
        <v>105124</v>
      </c>
      <c r="H118" s="20">
        <v>106117</v>
      </c>
      <c r="I118" s="20">
        <v>107049</v>
      </c>
      <c r="J118" s="20">
        <v>108208</v>
      </c>
      <c r="K118" s="20">
        <v>109484</v>
      </c>
      <c r="L118" s="20"/>
      <c r="M118" s="151"/>
      <c r="N118" s="130"/>
      <c r="O118" s="132">
        <v>1.4146990683689062E-2</v>
      </c>
      <c r="P118" s="132">
        <v>9.5751919898901527E-3</v>
      </c>
      <c r="Q118" s="132">
        <v>1.2218959125704107E-2</v>
      </c>
      <c r="R118" s="132">
        <v>9.4459875956013854E-3</v>
      </c>
      <c r="S118" s="132">
        <v>8.782758653184692E-3</v>
      </c>
      <c r="T118" s="132">
        <v>1.0826817625573335E-2</v>
      </c>
      <c r="U118" s="132">
        <v>1.1792104095815466E-2</v>
      </c>
    </row>
    <row r="119" spans="1:21" ht="15.75" x14ac:dyDescent="0.25">
      <c r="A119" s="18">
        <v>15002</v>
      </c>
      <c r="B119" s="19" t="s">
        <v>274</v>
      </c>
      <c r="C119" s="15" t="s">
        <v>192</v>
      </c>
      <c r="D119" s="20">
        <v>25862</v>
      </c>
      <c r="E119" s="20">
        <v>25985</v>
      </c>
      <c r="F119" s="20">
        <v>26069</v>
      </c>
      <c r="G119" s="20">
        <v>26154</v>
      </c>
      <c r="H119" s="20">
        <v>26667</v>
      </c>
      <c r="I119" s="20">
        <v>27106</v>
      </c>
      <c r="J119" s="20">
        <v>27297</v>
      </c>
      <c r="K119" s="20">
        <v>27577</v>
      </c>
      <c r="L119" s="20"/>
      <c r="M119" s="151"/>
      <c r="N119" s="130"/>
      <c r="O119" s="132">
        <v>4.7560126827004869E-3</v>
      </c>
      <c r="P119" s="132">
        <v>3.2326342120454106E-3</v>
      </c>
      <c r="Q119" s="132">
        <v>3.2605776976485481E-3</v>
      </c>
      <c r="R119" s="132">
        <v>1.961459050240881E-2</v>
      </c>
      <c r="S119" s="132">
        <v>1.6462294221322234E-2</v>
      </c>
      <c r="T119" s="132">
        <v>7.0464103888437987E-3</v>
      </c>
      <c r="U119" s="132">
        <v>1.0257537458328754E-2</v>
      </c>
    </row>
    <row r="120" spans="1:21" ht="15.75" x14ac:dyDescent="0.25">
      <c r="A120" s="18">
        <v>15001</v>
      </c>
      <c r="B120" s="19" t="s">
        <v>275</v>
      </c>
      <c r="C120" s="15" t="s">
        <v>189</v>
      </c>
      <c r="D120" s="20">
        <v>106304</v>
      </c>
      <c r="E120" s="20">
        <v>108995</v>
      </c>
      <c r="F120" s="20">
        <v>111948</v>
      </c>
      <c r="G120" s="20">
        <v>115195</v>
      </c>
      <c r="H120" s="20">
        <v>118609</v>
      </c>
      <c r="I120" s="20">
        <v>122497</v>
      </c>
      <c r="J120" s="20">
        <v>125031</v>
      </c>
      <c r="K120" s="20">
        <v>127290</v>
      </c>
      <c r="L120" s="20"/>
      <c r="M120" s="151"/>
      <c r="N120" s="130"/>
      <c r="O120" s="132">
        <v>2.5314193257074052E-2</v>
      </c>
      <c r="P120" s="132">
        <v>2.7092985916785172E-2</v>
      </c>
      <c r="Q120" s="132">
        <v>2.900453782113124E-2</v>
      </c>
      <c r="R120" s="132">
        <v>2.9636702981900256E-2</v>
      </c>
      <c r="S120" s="132">
        <v>3.2779974538188504E-2</v>
      </c>
      <c r="T120" s="132">
        <v>2.0686220887042132E-2</v>
      </c>
      <c r="U120" s="132">
        <v>1.8067519255224703E-2</v>
      </c>
    </row>
    <row r="121" spans="1:21" ht="15.75" x14ac:dyDescent="0.25">
      <c r="A121" s="18">
        <v>15065</v>
      </c>
      <c r="B121" s="19" t="s">
        <v>276</v>
      </c>
      <c r="C121" s="15" t="s">
        <v>197</v>
      </c>
      <c r="D121" s="20">
        <v>1354</v>
      </c>
      <c r="E121" s="20">
        <v>1365</v>
      </c>
      <c r="F121" s="20">
        <v>1383</v>
      </c>
      <c r="G121" s="20">
        <v>1398</v>
      </c>
      <c r="H121" s="20">
        <v>1388</v>
      </c>
      <c r="I121" s="20">
        <v>1397</v>
      </c>
      <c r="J121" s="20">
        <v>1387</v>
      </c>
      <c r="K121" s="20">
        <v>1407</v>
      </c>
      <c r="L121" s="20"/>
      <c r="M121" s="151"/>
      <c r="N121" s="130"/>
      <c r="O121" s="132">
        <v>8.1240768094534704E-3</v>
      </c>
      <c r="P121" s="132">
        <v>1.3186813186813187E-2</v>
      </c>
      <c r="Q121" s="132">
        <v>1.0845986984815618E-2</v>
      </c>
      <c r="R121" s="132">
        <v>-7.1530758226037196E-3</v>
      </c>
      <c r="S121" s="132">
        <v>6.4841498559077811E-3</v>
      </c>
      <c r="T121" s="132">
        <v>-7.1581961345740875E-3</v>
      </c>
      <c r="U121" s="132">
        <v>1.4419610670511895E-2</v>
      </c>
    </row>
    <row r="122" spans="1:21" ht="15.75" x14ac:dyDescent="0.25">
      <c r="A122" s="18">
        <v>15075</v>
      </c>
      <c r="B122" s="19" t="s">
        <v>277</v>
      </c>
      <c r="C122" s="15" t="s">
        <v>192</v>
      </c>
      <c r="D122" s="20">
        <v>77781</v>
      </c>
      <c r="E122" s="20">
        <v>78930</v>
      </c>
      <c r="F122" s="20">
        <v>79340</v>
      </c>
      <c r="G122" s="20">
        <v>80932</v>
      </c>
      <c r="H122" s="20">
        <v>83035</v>
      </c>
      <c r="I122" s="20">
        <v>85912</v>
      </c>
      <c r="J122" s="20">
        <v>87272</v>
      </c>
      <c r="K122" s="20">
        <v>88626</v>
      </c>
      <c r="L122" s="20"/>
      <c r="M122" s="151"/>
      <c r="N122" s="130"/>
      <c r="O122" s="132">
        <v>1.4772245149843792E-2</v>
      </c>
      <c r="P122" s="132">
        <v>5.194476118079311E-3</v>
      </c>
      <c r="Q122" s="132">
        <v>2.0065540710864634E-2</v>
      </c>
      <c r="R122" s="132">
        <v>2.5984777343943062E-2</v>
      </c>
      <c r="S122" s="132">
        <v>3.4648039983139638E-2</v>
      </c>
      <c r="T122" s="132">
        <v>1.5830151783220038E-2</v>
      </c>
      <c r="U122" s="132">
        <v>1.5514712622605188E-2</v>
      </c>
    </row>
    <row r="123" spans="1:21" ht="15.75" x14ac:dyDescent="0.25">
      <c r="A123" s="18">
        <v>15029</v>
      </c>
      <c r="B123" s="19" t="s">
        <v>278</v>
      </c>
      <c r="C123" s="15" t="s">
        <v>192</v>
      </c>
      <c r="D123" s="20">
        <v>67590</v>
      </c>
      <c r="E123" s="20">
        <v>68896</v>
      </c>
      <c r="F123" s="20">
        <v>69751</v>
      </c>
      <c r="G123" s="20">
        <v>71069</v>
      </c>
      <c r="H123" s="20">
        <v>72309</v>
      </c>
      <c r="I123" s="20">
        <v>74337</v>
      </c>
      <c r="J123" s="20">
        <v>75554</v>
      </c>
      <c r="K123" s="20">
        <v>76799</v>
      </c>
      <c r="L123" s="20"/>
      <c r="M123" s="151"/>
      <c r="N123" s="130"/>
      <c r="O123" s="132">
        <v>1.932238496819056E-2</v>
      </c>
      <c r="P123" s="132">
        <v>1.2410009289363678E-2</v>
      </c>
      <c r="Q123" s="132">
        <v>1.8895786440337774E-2</v>
      </c>
      <c r="R123" s="132">
        <v>1.7447832388242414E-2</v>
      </c>
      <c r="S123" s="132">
        <v>2.8046301290295814E-2</v>
      </c>
      <c r="T123" s="132">
        <v>1.637138975207501E-2</v>
      </c>
      <c r="U123" s="132">
        <v>1.6478280435185431E-2</v>
      </c>
    </row>
    <row r="124" spans="1:21" ht="15.75" x14ac:dyDescent="0.25">
      <c r="A124" s="18">
        <v>15051</v>
      </c>
      <c r="B124" s="19" t="s">
        <v>279</v>
      </c>
      <c r="C124" s="15" t="s">
        <v>192</v>
      </c>
      <c r="D124" s="20">
        <v>49429</v>
      </c>
      <c r="E124" s="20">
        <v>50752</v>
      </c>
      <c r="F124" s="20">
        <v>51850</v>
      </c>
      <c r="G124" s="20">
        <v>53059</v>
      </c>
      <c r="H124" s="20">
        <v>54487</v>
      </c>
      <c r="I124" s="20">
        <v>55388</v>
      </c>
      <c r="J124" s="20">
        <v>55986</v>
      </c>
      <c r="K124" s="20">
        <v>56741</v>
      </c>
      <c r="L124" s="20"/>
      <c r="M124" s="151"/>
      <c r="N124" s="130"/>
      <c r="O124" s="132">
        <v>2.6765663881527037E-2</v>
      </c>
      <c r="P124" s="132">
        <v>2.1634615384615384E-2</v>
      </c>
      <c r="Q124" s="132">
        <v>2.3317261330761813E-2</v>
      </c>
      <c r="R124" s="132">
        <v>2.6913435986354813E-2</v>
      </c>
      <c r="S124" s="132">
        <v>1.6536054471708847E-2</v>
      </c>
      <c r="T124" s="132">
        <v>1.0796562432295804E-2</v>
      </c>
      <c r="U124" s="132">
        <v>1.3485514235701783E-2</v>
      </c>
    </row>
    <row r="125" spans="1:21" ht="15.75" x14ac:dyDescent="0.25">
      <c r="A125" s="18">
        <v>15046</v>
      </c>
      <c r="B125" s="19" t="s">
        <v>280</v>
      </c>
      <c r="C125" s="15" t="s">
        <v>189</v>
      </c>
      <c r="D125" s="20">
        <v>86120</v>
      </c>
      <c r="E125" s="20">
        <v>87500</v>
      </c>
      <c r="F125" s="20">
        <v>88133</v>
      </c>
      <c r="G125" s="20">
        <v>89018</v>
      </c>
      <c r="H125" s="20">
        <v>89087</v>
      </c>
      <c r="I125" s="20">
        <v>89980</v>
      </c>
      <c r="J125" s="20">
        <v>90346</v>
      </c>
      <c r="K125" s="20">
        <v>90814</v>
      </c>
      <c r="L125" s="20"/>
      <c r="M125" s="151"/>
      <c r="N125" s="130"/>
      <c r="O125" s="132">
        <v>1.602415234556433E-2</v>
      </c>
      <c r="P125" s="132">
        <v>7.2342857142857139E-3</v>
      </c>
      <c r="Q125" s="132">
        <v>1.0041641609839674E-2</v>
      </c>
      <c r="R125" s="132">
        <v>7.7512413219798246E-4</v>
      </c>
      <c r="S125" s="132">
        <v>1.0023909212342991E-2</v>
      </c>
      <c r="T125" s="132">
        <v>4.0675705712380529E-3</v>
      </c>
      <c r="U125" s="132">
        <v>5.1800854492727961E-3</v>
      </c>
    </row>
    <row r="126" spans="1:21" ht="15.75" x14ac:dyDescent="0.25">
      <c r="A126" s="18">
        <v>15070</v>
      </c>
      <c r="B126" s="19" t="s">
        <v>281</v>
      </c>
      <c r="C126" s="15" t="s">
        <v>192</v>
      </c>
      <c r="D126" s="20">
        <v>18236</v>
      </c>
      <c r="E126" s="20">
        <v>18503</v>
      </c>
      <c r="F126" s="20">
        <v>18646</v>
      </c>
      <c r="G126" s="20">
        <v>18782</v>
      </c>
      <c r="H126" s="20">
        <v>19110</v>
      </c>
      <c r="I126" s="20">
        <v>19447</v>
      </c>
      <c r="J126" s="20">
        <v>19635</v>
      </c>
      <c r="K126" s="20">
        <v>19772</v>
      </c>
      <c r="L126" s="20"/>
      <c r="M126" s="151"/>
      <c r="N126" s="130"/>
      <c r="O126" s="132">
        <v>1.4641368721210793E-2</v>
      </c>
      <c r="P126" s="132">
        <v>7.7284764632762253E-3</v>
      </c>
      <c r="Q126" s="132">
        <v>7.2937895527190816E-3</v>
      </c>
      <c r="R126" s="132">
        <v>1.7463528910659141E-2</v>
      </c>
      <c r="S126" s="132">
        <v>1.7634746206174778E-2</v>
      </c>
      <c r="T126" s="132">
        <v>9.6673008690286426E-3</v>
      </c>
      <c r="U126" s="132">
        <v>6.9773363891010949E-3</v>
      </c>
    </row>
    <row r="127" spans="1:21" ht="15.75" x14ac:dyDescent="0.25">
      <c r="A127" s="18">
        <v>15039</v>
      </c>
      <c r="B127" s="19" t="s">
        <v>282</v>
      </c>
      <c r="C127" s="15" t="s">
        <v>192</v>
      </c>
      <c r="D127" s="20">
        <v>57300</v>
      </c>
      <c r="E127" s="20">
        <v>58718</v>
      </c>
      <c r="F127" s="20">
        <v>59154</v>
      </c>
      <c r="G127" s="20">
        <v>60184</v>
      </c>
      <c r="H127" s="20">
        <v>60642</v>
      </c>
      <c r="I127" s="20">
        <v>61370</v>
      </c>
      <c r="J127" s="20">
        <v>62136</v>
      </c>
      <c r="K127" s="20">
        <v>62844</v>
      </c>
      <c r="L127" s="20"/>
      <c r="M127" s="151"/>
      <c r="N127" s="130"/>
      <c r="O127" s="132">
        <v>2.474694589877836E-2</v>
      </c>
      <c r="P127" s="132">
        <v>7.4253210259205013E-3</v>
      </c>
      <c r="Q127" s="132">
        <v>1.7412178381850763E-2</v>
      </c>
      <c r="R127" s="132">
        <v>7.6099960122291638E-3</v>
      </c>
      <c r="S127" s="132">
        <v>1.2004881105504435E-2</v>
      </c>
      <c r="T127" s="132">
        <v>1.248166856770409E-2</v>
      </c>
      <c r="U127" s="132">
        <v>1.1394360757049053E-2</v>
      </c>
    </row>
    <row r="128" spans="1:21" ht="15.75" x14ac:dyDescent="0.25">
      <c r="A128" s="18">
        <v>15043</v>
      </c>
      <c r="B128" s="19" t="s">
        <v>283</v>
      </c>
      <c r="C128" s="15" t="s">
        <v>192</v>
      </c>
      <c r="D128" s="20">
        <v>34049</v>
      </c>
      <c r="E128" s="20">
        <v>34219</v>
      </c>
      <c r="F128" s="20">
        <v>34836</v>
      </c>
      <c r="G128" s="20">
        <v>34917</v>
      </c>
      <c r="H128" s="20">
        <v>35012</v>
      </c>
      <c r="I128" s="20">
        <v>35130</v>
      </c>
      <c r="J128" s="20">
        <v>35385</v>
      </c>
      <c r="K128" s="20">
        <v>35613</v>
      </c>
      <c r="L128" s="20"/>
      <c r="M128" s="151"/>
      <c r="N128" s="130"/>
      <c r="O128" s="132">
        <v>4.9928044876501512E-3</v>
      </c>
      <c r="P128" s="132">
        <v>1.8030918495572635E-2</v>
      </c>
      <c r="Q128" s="132">
        <v>2.325180847399242E-3</v>
      </c>
      <c r="R128" s="132">
        <v>2.7207377495202909E-3</v>
      </c>
      <c r="S128" s="132">
        <v>3.3702730492402603E-3</v>
      </c>
      <c r="T128" s="132">
        <v>7.2587532023911184E-3</v>
      </c>
      <c r="U128" s="132">
        <v>6.4434082238236544E-3</v>
      </c>
    </row>
    <row r="129" spans="1:21" ht="15.75" x14ac:dyDescent="0.25">
      <c r="A129" s="18">
        <v>15015</v>
      </c>
      <c r="B129" s="19" t="s">
        <v>284</v>
      </c>
      <c r="C129" s="15" t="s">
        <v>192</v>
      </c>
      <c r="D129" s="20">
        <v>196130</v>
      </c>
      <c r="E129" s="20">
        <v>197274</v>
      </c>
      <c r="F129" s="20">
        <v>198660</v>
      </c>
      <c r="G129" s="20">
        <v>202306</v>
      </c>
      <c r="H129" s="20">
        <v>202703</v>
      </c>
      <c r="I129" s="20">
        <v>207640</v>
      </c>
      <c r="J129" s="20">
        <v>212827</v>
      </c>
      <c r="K129" s="20">
        <v>216300</v>
      </c>
      <c r="L129" s="20"/>
      <c r="M129" s="151"/>
      <c r="N129" s="130"/>
      <c r="O129" s="132">
        <v>5.8328659562535056E-3</v>
      </c>
      <c r="P129" s="132">
        <v>7.0257611241217799E-3</v>
      </c>
      <c r="Q129" s="132">
        <v>1.8352964864592772E-2</v>
      </c>
      <c r="R129" s="132">
        <v>1.9623738297430623E-3</v>
      </c>
      <c r="S129" s="132">
        <v>2.4355830944781279E-2</v>
      </c>
      <c r="T129" s="132">
        <v>2.4980735889038722E-2</v>
      </c>
      <c r="U129" s="132">
        <v>1.631841824580528E-2</v>
      </c>
    </row>
    <row r="130" spans="1:21" ht="15.75" x14ac:dyDescent="0.25">
      <c r="A130" s="18">
        <v>15004</v>
      </c>
      <c r="B130" s="19" t="s">
        <v>285</v>
      </c>
      <c r="C130" s="15" t="s">
        <v>192</v>
      </c>
      <c r="D130" s="20">
        <v>482977</v>
      </c>
      <c r="E130" s="20">
        <v>494251</v>
      </c>
      <c r="F130" s="20">
        <v>504439</v>
      </c>
      <c r="G130" s="20">
        <v>513945</v>
      </c>
      <c r="H130" s="20">
        <v>526170</v>
      </c>
      <c r="I130" s="20">
        <v>542256</v>
      </c>
      <c r="J130" s="20">
        <v>554200</v>
      </c>
      <c r="K130" s="20">
        <v>569065</v>
      </c>
      <c r="L130" s="20"/>
      <c r="M130" s="151"/>
      <c r="N130" s="130"/>
      <c r="O130" s="132">
        <v>2.3342726465235403E-2</v>
      </c>
      <c r="P130" s="132">
        <v>2.0613008370241031E-2</v>
      </c>
      <c r="Q130" s="132">
        <v>1.8844696781969674E-2</v>
      </c>
      <c r="R130" s="132">
        <v>2.3786591950500539E-2</v>
      </c>
      <c r="S130" s="132">
        <v>3.0571868407548893E-2</v>
      </c>
      <c r="T130" s="132">
        <v>2.2026496710041015E-2</v>
      </c>
      <c r="U130" s="132">
        <v>2.682244677011909E-2</v>
      </c>
    </row>
    <row r="131" spans="1:21" ht="15.75" x14ac:dyDescent="0.25">
      <c r="A131" s="18">
        <v>15022</v>
      </c>
      <c r="B131" s="19" t="s">
        <v>286</v>
      </c>
      <c r="C131" s="15" t="s">
        <v>192</v>
      </c>
      <c r="D131" s="20">
        <v>619779</v>
      </c>
      <c r="E131" s="20">
        <v>630890</v>
      </c>
      <c r="F131" s="20">
        <v>639440</v>
      </c>
      <c r="G131" s="20">
        <v>647727</v>
      </c>
      <c r="H131" s="20">
        <v>652271</v>
      </c>
      <c r="I131" s="20">
        <v>661200</v>
      </c>
      <c r="J131" s="20">
        <v>666310</v>
      </c>
      <c r="K131" s="20">
        <v>672963</v>
      </c>
      <c r="L131" s="20"/>
      <c r="M131" s="151"/>
      <c r="N131" s="130"/>
      <c r="O131" s="132">
        <v>1.7927357977601692E-2</v>
      </c>
      <c r="P131" s="132">
        <v>1.355228328234716E-2</v>
      </c>
      <c r="Q131" s="132">
        <v>1.2959777305141999E-2</v>
      </c>
      <c r="R131" s="132">
        <v>7.0153011994250666E-3</v>
      </c>
      <c r="S131" s="132">
        <v>1.368909548331905E-2</v>
      </c>
      <c r="T131" s="132">
        <v>7.7283726557773741E-3</v>
      </c>
      <c r="U131" s="132">
        <v>9.9848418904113709E-3</v>
      </c>
    </row>
    <row r="132" spans="1:21" ht="15.75" x14ac:dyDescent="0.25">
      <c r="A132" s="18">
        <v>15055</v>
      </c>
      <c r="B132" s="19" t="s">
        <v>287</v>
      </c>
      <c r="C132" s="15" t="s">
        <v>189</v>
      </c>
      <c r="D132" s="20">
        <v>42951</v>
      </c>
      <c r="E132" s="20">
        <v>43733</v>
      </c>
      <c r="F132" s="20">
        <v>43817</v>
      </c>
      <c r="G132" s="20">
        <v>44216</v>
      </c>
      <c r="H132" s="20">
        <v>44185</v>
      </c>
      <c r="I132" s="20">
        <v>44472</v>
      </c>
      <c r="J132" s="20">
        <v>44639</v>
      </c>
      <c r="K132" s="20">
        <v>44886</v>
      </c>
      <c r="L132" s="20"/>
      <c r="M132" s="151"/>
      <c r="N132" s="130"/>
      <c r="O132" s="132">
        <v>1.8206793788270354E-2</v>
      </c>
      <c r="P132" s="132">
        <v>1.9207463471520362E-3</v>
      </c>
      <c r="Q132" s="132">
        <v>9.1060547276171355E-3</v>
      </c>
      <c r="R132" s="132">
        <v>-7.0110367287859595E-4</v>
      </c>
      <c r="S132" s="132">
        <v>6.4954169967183437E-3</v>
      </c>
      <c r="T132" s="132">
        <v>3.7551717934880373E-3</v>
      </c>
      <c r="U132" s="132">
        <v>5.5332780752256998E-3</v>
      </c>
    </row>
    <row r="133" spans="1:21" ht="15.75" x14ac:dyDescent="0.25">
      <c r="A133" s="18">
        <v>15007</v>
      </c>
      <c r="B133" s="19" t="s">
        <v>288</v>
      </c>
      <c r="C133" s="15" t="s">
        <v>192</v>
      </c>
      <c r="D133" s="20">
        <v>19340</v>
      </c>
      <c r="E133" s="20">
        <v>19340</v>
      </c>
      <c r="F133" s="20">
        <v>19863</v>
      </c>
      <c r="G133" s="20">
        <v>20205</v>
      </c>
      <c r="H133" s="20">
        <v>20787</v>
      </c>
      <c r="I133" s="20">
        <v>20891</v>
      </c>
      <c r="J133" s="20">
        <v>21071</v>
      </c>
      <c r="K133" s="20">
        <v>21370</v>
      </c>
      <c r="L133" s="20"/>
      <c r="M133" s="151"/>
      <c r="N133" s="130"/>
      <c r="O133" s="132">
        <v>0</v>
      </c>
      <c r="P133" s="132">
        <v>2.7042399172699069E-2</v>
      </c>
      <c r="Q133" s="132">
        <v>1.7217942908926143E-2</v>
      </c>
      <c r="R133" s="132">
        <v>2.8804751299183369E-2</v>
      </c>
      <c r="S133" s="132">
        <v>5.0031269543464665E-3</v>
      </c>
      <c r="T133" s="132">
        <v>8.6161504954286542E-3</v>
      </c>
      <c r="U133" s="132">
        <v>1.4190119121066869E-2</v>
      </c>
    </row>
    <row r="134" spans="1:21" ht="15.75" x14ac:dyDescent="0.25">
      <c r="A134" s="18">
        <v>15999</v>
      </c>
      <c r="B134" s="19" t="s">
        <v>195</v>
      </c>
      <c r="C134" s="15" t="s">
        <v>196</v>
      </c>
      <c r="D134" s="20">
        <v>21853</v>
      </c>
      <c r="E134" s="20">
        <v>22816</v>
      </c>
      <c r="F134" s="20">
        <v>23544</v>
      </c>
      <c r="G134" s="20">
        <v>25356</v>
      </c>
      <c r="H134" s="20">
        <v>25816</v>
      </c>
      <c r="I134" s="20">
        <v>26371</v>
      </c>
      <c r="J134" s="20">
        <v>26999</v>
      </c>
      <c r="K134" s="20">
        <v>27659</v>
      </c>
      <c r="L134" s="20"/>
      <c r="M134" s="151"/>
      <c r="N134" s="130"/>
      <c r="O134" s="132">
        <v>4.4067176131423601E-2</v>
      </c>
      <c r="P134" s="132">
        <v>3.1907433380084151E-2</v>
      </c>
      <c r="Q134" s="132">
        <v>7.6962283384301736E-2</v>
      </c>
      <c r="R134" s="132">
        <v>1.8141662722826944E-2</v>
      </c>
      <c r="S134" s="132">
        <v>2.1498295630616671E-2</v>
      </c>
      <c r="T134" s="132">
        <v>2.381403814796557E-2</v>
      </c>
      <c r="U134" s="132">
        <v>2.4445349827771398E-2</v>
      </c>
    </row>
    <row r="135" spans="1:21" ht="15.75" x14ac:dyDescent="0.25">
      <c r="A135" s="18" t="s">
        <v>178</v>
      </c>
      <c r="B135" s="19" t="s">
        <v>190</v>
      </c>
      <c r="C135" s="15" t="s">
        <v>190</v>
      </c>
      <c r="D135" s="20" t="s">
        <v>190</v>
      </c>
      <c r="E135" s="20" t="s">
        <v>190</v>
      </c>
      <c r="F135" s="20" t="s">
        <v>190</v>
      </c>
      <c r="G135" s="20" t="s">
        <v>190</v>
      </c>
      <c r="H135" s="20" t="s">
        <v>190</v>
      </c>
      <c r="I135" s="20" t="s">
        <v>190</v>
      </c>
      <c r="J135" s="20" t="s">
        <v>190</v>
      </c>
      <c r="K135" s="20" t="s">
        <v>190</v>
      </c>
      <c r="L135" s="20"/>
      <c r="M135" s="151"/>
      <c r="N135" s="130"/>
      <c r="O135" s="132"/>
      <c r="P135" s="132"/>
      <c r="Q135" s="132"/>
      <c r="R135" s="132"/>
      <c r="S135" s="132"/>
      <c r="T135" s="132"/>
      <c r="U135" s="132"/>
    </row>
    <row r="136" spans="1:21" ht="15.75" x14ac:dyDescent="0.25">
      <c r="A136" s="22">
        <v>49000</v>
      </c>
      <c r="B136" s="23" t="s">
        <v>148</v>
      </c>
      <c r="C136" s="11" t="s">
        <v>184</v>
      </c>
      <c r="D136" s="24">
        <v>38091</v>
      </c>
      <c r="E136" s="24">
        <v>38017</v>
      </c>
      <c r="F136" s="24">
        <v>38528</v>
      </c>
      <c r="G136" s="24">
        <v>39044</v>
      </c>
      <c r="H136" s="24">
        <v>39075</v>
      </c>
      <c r="I136" s="24">
        <v>39026</v>
      </c>
      <c r="J136" s="24">
        <v>39129</v>
      </c>
      <c r="K136" s="24">
        <v>39263</v>
      </c>
      <c r="L136" s="24"/>
      <c r="M136" s="151"/>
      <c r="N136" s="130"/>
      <c r="O136" s="133">
        <v>-1.9427161271691475E-3</v>
      </c>
      <c r="P136" s="133">
        <v>1.3441355183207512E-2</v>
      </c>
      <c r="Q136" s="133">
        <v>1.3392857142857142E-2</v>
      </c>
      <c r="R136" s="133">
        <v>7.9397602704640922E-4</v>
      </c>
      <c r="S136" s="133">
        <v>-1.2539987204094689E-3</v>
      </c>
      <c r="T136" s="133">
        <v>2.6392661302721263E-3</v>
      </c>
      <c r="U136" s="133">
        <v>3.4245700120115515E-3</v>
      </c>
    </row>
    <row r="137" spans="1:21" ht="15.75" x14ac:dyDescent="0.25">
      <c r="A137" s="18">
        <v>49022</v>
      </c>
      <c r="B137" s="19" t="s">
        <v>289</v>
      </c>
      <c r="C137" s="15" t="s">
        <v>197</v>
      </c>
      <c r="D137" s="20">
        <v>297</v>
      </c>
      <c r="E137" s="20">
        <v>302</v>
      </c>
      <c r="F137" s="20">
        <v>303</v>
      </c>
      <c r="G137" s="20">
        <v>311</v>
      </c>
      <c r="H137" s="20">
        <v>317</v>
      </c>
      <c r="I137" s="20">
        <v>327</v>
      </c>
      <c r="J137" s="20">
        <v>326</v>
      </c>
      <c r="K137" s="20">
        <v>320</v>
      </c>
      <c r="L137" s="20"/>
      <c r="M137" s="151"/>
      <c r="N137" s="130"/>
      <c r="O137" s="132">
        <v>1.6835016835016835E-2</v>
      </c>
      <c r="P137" s="132">
        <v>3.3112582781456954E-3</v>
      </c>
      <c r="Q137" s="132">
        <v>2.6402640264026403E-2</v>
      </c>
      <c r="R137" s="132">
        <v>1.9292604501607719E-2</v>
      </c>
      <c r="S137" s="132">
        <v>3.1545741324921134E-2</v>
      </c>
      <c r="T137" s="132">
        <v>-3.0581039755351682E-3</v>
      </c>
      <c r="U137" s="132">
        <v>-1.8404907975460124E-2</v>
      </c>
    </row>
    <row r="138" spans="1:21" ht="15.75" x14ac:dyDescent="0.25">
      <c r="A138" s="18">
        <v>49005</v>
      </c>
      <c r="B138" s="19" t="s">
        <v>290</v>
      </c>
      <c r="C138" s="15" t="s">
        <v>189</v>
      </c>
      <c r="D138" s="20">
        <v>8544</v>
      </c>
      <c r="E138" s="20">
        <v>8503</v>
      </c>
      <c r="F138" s="20">
        <v>8702</v>
      </c>
      <c r="G138" s="20">
        <v>8769</v>
      </c>
      <c r="H138" s="20">
        <v>8606</v>
      </c>
      <c r="I138" s="20">
        <v>8493</v>
      </c>
      <c r="J138" s="20">
        <v>8490</v>
      </c>
      <c r="K138" s="20">
        <v>8513</v>
      </c>
      <c r="L138" s="20"/>
      <c r="M138" s="151"/>
      <c r="N138" s="130"/>
      <c r="O138" s="132">
        <v>-4.7986891385767786E-3</v>
      </c>
      <c r="P138" s="132">
        <v>2.3403504645419265E-2</v>
      </c>
      <c r="Q138" s="132">
        <v>7.6993794529993109E-3</v>
      </c>
      <c r="R138" s="132">
        <v>-1.8588208461626184E-2</v>
      </c>
      <c r="S138" s="132">
        <v>-1.3130374157564489E-2</v>
      </c>
      <c r="T138" s="132">
        <v>-3.5323207347227127E-4</v>
      </c>
      <c r="U138" s="132">
        <v>2.7090694935217904E-3</v>
      </c>
    </row>
    <row r="139" spans="1:21" ht="15.75" x14ac:dyDescent="0.25">
      <c r="A139" s="18">
        <v>49024</v>
      </c>
      <c r="B139" s="19" t="s">
        <v>291</v>
      </c>
      <c r="C139" s="15" t="s">
        <v>189</v>
      </c>
      <c r="D139" s="20">
        <v>666</v>
      </c>
      <c r="E139" s="20">
        <v>643</v>
      </c>
      <c r="F139" s="20">
        <v>633</v>
      </c>
      <c r="G139" s="20">
        <v>642</v>
      </c>
      <c r="H139" s="20">
        <v>623</v>
      </c>
      <c r="I139" s="20">
        <v>606</v>
      </c>
      <c r="J139" s="20">
        <v>604</v>
      </c>
      <c r="K139" s="20">
        <v>609</v>
      </c>
      <c r="L139" s="20"/>
      <c r="M139" s="151"/>
      <c r="N139" s="130"/>
      <c r="O139" s="132">
        <v>-3.4534534534534533E-2</v>
      </c>
      <c r="P139" s="132">
        <v>-1.5552099533437015E-2</v>
      </c>
      <c r="Q139" s="132">
        <v>1.4218009478672985E-2</v>
      </c>
      <c r="R139" s="132">
        <v>-2.9595015576323987E-2</v>
      </c>
      <c r="S139" s="132">
        <v>-2.7287319422150885E-2</v>
      </c>
      <c r="T139" s="132">
        <v>-3.3003300330033004E-3</v>
      </c>
      <c r="U139" s="132">
        <v>8.2781456953642391E-3</v>
      </c>
    </row>
    <row r="140" spans="1:21" ht="15.75" x14ac:dyDescent="0.25">
      <c r="A140" s="18">
        <v>49032</v>
      </c>
      <c r="B140" s="19" t="s">
        <v>292</v>
      </c>
      <c r="C140" s="15" t="s">
        <v>189</v>
      </c>
      <c r="D140" s="20">
        <v>495</v>
      </c>
      <c r="E140" s="20">
        <v>471</v>
      </c>
      <c r="F140" s="20">
        <v>512</v>
      </c>
      <c r="G140" s="20">
        <v>544</v>
      </c>
      <c r="H140" s="20">
        <v>579</v>
      </c>
      <c r="I140" s="20">
        <v>639</v>
      </c>
      <c r="J140" s="20">
        <v>639</v>
      </c>
      <c r="K140" s="20">
        <v>640</v>
      </c>
      <c r="L140" s="20"/>
      <c r="M140" s="151"/>
      <c r="N140" s="130"/>
      <c r="O140" s="132">
        <v>-4.8484848484848485E-2</v>
      </c>
      <c r="P140" s="132">
        <v>8.7048832271762203E-2</v>
      </c>
      <c r="Q140" s="132">
        <v>6.25E-2</v>
      </c>
      <c r="R140" s="132">
        <v>6.4338235294117641E-2</v>
      </c>
      <c r="S140" s="132">
        <v>0.10362694300518134</v>
      </c>
      <c r="T140" s="132">
        <v>0</v>
      </c>
      <c r="U140" s="132">
        <v>1.5649452269170579E-3</v>
      </c>
    </row>
    <row r="141" spans="1:21" s="161" customFormat="1" ht="15.75" x14ac:dyDescent="0.25">
      <c r="A141" s="156">
        <v>49011</v>
      </c>
      <c r="B141" s="157" t="s">
        <v>293</v>
      </c>
      <c r="C141" s="158" t="s">
        <v>192</v>
      </c>
      <c r="D141" s="163">
        <v>11696</v>
      </c>
      <c r="E141" s="163">
        <v>11688</v>
      </c>
      <c r="F141" s="163">
        <v>12013</v>
      </c>
      <c r="G141" s="163">
        <v>12158</v>
      </c>
      <c r="H141" s="163">
        <v>12164</v>
      </c>
      <c r="I141" s="163">
        <v>12161</v>
      </c>
      <c r="J141" s="163">
        <v>12209</v>
      </c>
      <c r="K141" s="163">
        <v>12248</v>
      </c>
      <c r="L141" s="163">
        <v>70</v>
      </c>
      <c r="M141" s="160">
        <v>26</v>
      </c>
      <c r="O141" s="164">
        <v>-6.8399452804377564E-4</v>
      </c>
      <c r="P141" s="164">
        <v>2.7806297056810404E-2</v>
      </c>
      <c r="Q141" s="164">
        <v>1.2070257221343545E-2</v>
      </c>
      <c r="R141" s="164">
        <v>4.9350222075999345E-4</v>
      </c>
      <c r="S141" s="164">
        <v>-2.4662939822426834E-4</v>
      </c>
      <c r="T141" s="164">
        <v>3.9470438286325141E-3</v>
      </c>
      <c r="U141" s="164">
        <v>3.1943648128429846E-3</v>
      </c>
    </row>
    <row r="142" spans="1:21" ht="15.75" x14ac:dyDescent="0.25">
      <c r="A142" s="18">
        <v>49999</v>
      </c>
      <c r="B142" s="19" t="s">
        <v>195</v>
      </c>
      <c r="C142" s="15" t="s">
        <v>196</v>
      </c>
      <c r="D142" s="20">
        <v>16393</v>
      </c>
      <c r="E142" s="20">
        <v>16410</v>
      </c>
      <c r="F142" s="20">
        <v>16365</v>
      </c>
      <c r="G142" s="20">
        <v>16620</v>
      </c>
      <c r="H142" s="20">
        <v>16786</v>
      </c>
      <c r="I142" s="20">
        <v>16800</v>
      </c>
      <c r="J142" s="20">
        <v>16861</v>
      </c>
      <c r="K142" s="20">
        <v>16933</v>
      </c>
      <c r="L142" s="20"/>
      <c r="M142" s="151"/>
      <c r="N142" s="130"/>
      <c r="O142" s="132">
        <v>1.0370279997559933E-3</v>
      </c>
      <c r="P142" s="132">
        <v>-2.7422303473491772E-3</v>
      </c>
      <c r="Q142" s="132">
        <v>1.5582034830430797E-2</v>
      </c>
      <c r="R142" s="132">
        <v>9.9879663056558366E-3</v>
      </c>
      <c r="S142" s="132">
        <v>8.3402835696413675E-4</v>
      </c>
      <c r="T142" s="132">
        <v>3.630952380952381E-3</v>
      </c>
      <c r="U142" s="132">
        <v>4.2702093588755114E-3</v>
      </c>
    </row>
    <row r="143" spans="1:21" ht="15.75" x14ac:dyDescent="0.25">
      <c r="A143" s="18" t="s">
        <v>178</v>
      </c>
      <c r="B143" s="19" t="s">
        <v>190</v>
      </c>
      <c r="C143" s="15" t="s">
        <v>190</v>
      </c>
      <c r="D143" s="20" t="s">
        <v>190</v>
      </c>
      <c r="E143" s="20" t="s">
        <v>190</v>
      </c>
      <c r="F143" s="20" t="s">
        <v>190</v>
      </c>
      <c r="G143" s="20" t="s">
        <v>190</v>
      </c>
      <c r="H143" s="20" t="s">
        <v>190</v>
      </c>
      <c r="I143" s="20" t="s">
        <v>190</v>
      </c>
      <c r="J143" s="20" t="s">
        <v>190</v>
      </c>
      <c r="K143" s="20" t="s">
        <v>190</v>
      </c>
      <c r="L143" s="20"/>
      <c r="M143" s="151"/>
      <c r="N143" s="130"/>
      <c r="O143" s="132"/>
      <c r="P143" s="132"/>
      <c r="Q143" s="132"/>
      <c r="R143" s="132"/>
      <c r="S143" s="132"/>
      <c r="T143" s="132"/>
      <c r="U143" s="132"/>
    </row>
    <row r="144" spans="1:21" ht="15.75" x14ac:dyDescent="0.25">
      <c r="A144" s="22">
        <v>5000</v>
      </c>
      <c r="B144" s="23" t="s">
        <v>19</v>
      </c>
      <c r="C144" s="11" t="s">
        <v>184</v>
      </c>
      <c r="D144" s="24">
        <v>31513</v>
      </c>
      <c r="E144" s="24">
        <v>31635</v>
      </c>
      <c r="F144" s="24">
        <v>31555</v>
      </c>
      <c r="G144" s="24">
        <v>31999</v>
      </c>
      <c r="H144" s="24">
        <v>32650</v>
      </c>
      <c r="I144" s="24">
        <v>32821</v>
      </c>
      <c r="J144" s="24">
        <v>32990</v>
      </c>
      <c r="K144" s="24">
        <v>33149</v>
      </c>
      <c r="L144" s="24"/>
      <c r="M144" s="151"/>
      <c r="N144" s="130"/>
      <c r="O144" s="133">
        <v>3.8714181448925842E-3</v>
      </c>
      <c r="P144" s="133">
        <v>-2.528844634107792E-3</v>
      </c>
      <c r="Q144" s="133">
        <v>1.4070670258279195E-2</v>
      </c>
      <c r="R144" s="133">
        <v>2.0344385762055064E-2</v>
      </c>
      <c r="S144" s="133">
        <v>5.2373660030627872E-3</v>
      </c>
      <c r="T144" s="133">
        <v>5.1491423174187256E-3</v>
      </c>
      <c r="U144" s="133">
        <v>4.8196423158532887E-3</v>
      </c>
    </row>
    <row r="145" spans="1:21" ht="15.75" x14ac:dyDescent="0.25">
      <c r="A145" s="18">
        <v>5005</v>
      </c>
      <c r="B145" s="19" t="s">
        <v>294</v>
      </c>
      <c r="C145" s="15" t="s">
        <v>197</v>
      </c>
      <c r="D145" s="20">
        <v>2066</v>
      </c>
      <c r="E145" s="20">
        <v>2028</v>
      </c>
      <c r="F145" s="20">
        <v>2015</v>
      </c>
      <c r="G145" s="20">
        <v>2025</v>
      </c>
      <c r="H145" s="20">
        <v>2019</v>
      </c>
      <c r="I145" s="20">
        <v>2005</v>
      </c>
      <c r="J145" s="20">
        <v>2008</v>
      </c>
      <c r="K145" s="20">
        <v>2005</v>
      </c>
      <c r="L145" s="20"/>
      <c r="M145" s="151"/>
      <c r="N145" s="130"/>
      <c r="O145" s="132">
        <v>-1.8393030009680542E-2</v>
      </c>
      <c r="P145" s="132">
        <v>-6.41025641025641E-3</v>
      </c>
      <c r="Q145" s="132">
        <v>4.9627791563275434E-3</v>
      </c>
      <c r="R145" s="132">
        <v>-2.9629629629629628E-3</v>
      </c>
      <c r="S145" s="132">
        <v>-6.9341258048538877E-3</v>
      </c>
      <c r="T145" s="132">
        <v>1.4962593516209476E-3</v>
      </c>
      <c r="U145" s="132">
        <v>-1.4940239043824701E-3</v>
      </c>
    </row>
    <row r="146" spans="1:21" ht="15.75" x14ac:dyDescent="0.25">
      <c r="A146" s="18">
        <v>5032</v>
      </c>
      <c r="B146" s="19" t="s">
        <v>295</v>
      </c>
      <c r="C146" s="15" t="s">
        <v>192</v>
      </c>
      <c r="D146" s="20">
        <v>4030</v>
      </c>
      <c r="E146" s="20">
        <v>4105</v>
      </c>
      <c r="F146" s="20">
        <v>4121</v>
      </c>
      <c r="G146" s="20">
        <v>4170</v>
      </c>
      <c r="H146" s="20">
        <v>4119</v>
      </c>
      <c r="I146" s="20">
        <v>4229</v>
      </c>
      <c r="J146" s="20">
        <v>4289</v>
      </c>
      <c r="K146" s="20">
        <v>4324</v>
      </c>
      <c r="L146" s="20"/>
      <c r="M146" s="151"/>
      <c r="N146" s="130"/>
      <c r="O146" s="132">
        <v>1.8610421836228287E-2</v>
      </c>
      <c r="P146" s="132">
        <v>3.89768574908648E-3</v>
      </c>
      <c r="Q146" s="132">
        <v>1.1890317884008735E-2</v>
      </c>
      <c r="R146" s="132">
        <v>-1.2230215827338129E-2</v>
      </c>
      <c r="S146" s="132">
        <v>2.6705511046370478E-2</v>
      </c>
      <c r="T146" s="132">
        <v>1.4187751241428233E-2</v>
      </c>
      <c r="U146" s="132">
        <v>8.1604103520634182E-3</v>
      </c>
    </row>
    <row r="147" spans="1:21" ht="15.75" x14ac:dyDescent="0.25">
      <c r="A147" s="18">
        <v>5042</v>
      </c>
      <c r="B147" s="19" t="s">
        <v>296</v>
      </c>
      <c r="C147" s="15" t="s">
        <v>192</v>
      </c>
      <c r="D147" s="20">
        <v>710</v>
      </c>
      <c r="E147" s="20">
        <v>706</v>
      </c>
      <c r="F147" s="20">
        <v>701</v>
      </c>
      <c r="G147" s="20">
        <v>701</v>
      </c>
      <c r="H147" s="20">
        <v>698</v>
      </c>
      <c r="I147" s="20">
        <v>694</v>
      </c>
      <c r="J147" s="20">
        <v>687</v>
      </c>
      <c r="K147" s="20">
        <v>686</v>
      </c>
      <c r="L147" s="20"/>
      <c r="M147" s="151"/>
      <c r="N147" s="130"/>
      <c r="O147" s="132">
        <v>-5.6338028169014088E-3</v>
      </c>
      <c r="P147" s="132">
        <v>-7.0821529745042494E-3</v>
      </c>
      <c r="Q147" s="132">
        <v>0</v>
      </c>
      <c r="R147" s="132">
        <v>-4.2796005706134095E-3</v>
      </c>
      <c r="S147" s="132">
        <v>-5.7306590257879654E-3</v>
      </c>
      <c r="T147" s="132">
        <v>-1.0086455331412104E-2</v>
      </c>
      <c r="U147" s="132">
        <v>-1.455604075691412E-3</v>
      </c>
    </row>
    <row r="148" spans="1:21" ht="15.75" x14ac:dyDescent="0.25">
      <c r="A148" s="18">
        <v>5037</v>
      </c>
      <c r="B148" s="19" t="s">
        <v>297</v>
      </c>
      <c r="C148" s="15" t="s">
        <v>197</v>
      </c>
      <c r="D148" s="20">
        <v>675</v>
      </c>
      <c r="E148" s="20">
        <v>667</v>
      </c>
      <c r="F148" s="20">
        <v>667</v>
      </c>
      <c r="G148" s="20">
        <v>675</v>
      </c>
      <c r="H148" s="20">
        <v>664</v>
      </c>
      <c r="I148" s="20">
        <v>678</v>
      </c>
      <c r="J148" s="20">
        <v>679</v>
      </c>
      <c r="K148" s="20">
        <v>675</v>
      </c>
      <c r="L148" s="20"/>
      <c r="M148" s="151"/>
      <c r="N148" s="130"/>
      <c r="O148" s="132">
        <v>-1.1851851851851851E-2</v>
      </c>
      <c r="P148" s="132">
        <v>0</v>
      </c>
      <c r="Q148" s="132">
        <v>1.1994002998500749E-2</v>
      </c>
      <c r="R148" s="132">
        <v>-1.6296296296296295E-2</v>
      </c>
      <c r="S148" s="132">
        <v>2.1084337349397589E-2</v>
      </c>
      <c r="T148" s="132">
        <v>1.4749262536873156E-3</v>
      </c>
      <c r="U148" s="132">
        <v>-5.8910162002945507E-3</v>
      </c>
    </row>
    <row r="149" spans="1:21" ht="15.75" x14ac:dyDescent="0.25">
      <c r="A149" s="18">
        <v>5009</v>
      </c>
      <c r="B149" s="19" t="s">
        <v>298</v>
      </c>
      <c r="C149" s="15" t="s">
        <v>197</v>
      </c>
      <c r="D149" s="20">
        <v>1041</v>
      </c>
      <c r="E149" s="20">
        <v>1042</v>
      </c>
      <c r="F149" s="20">
        <v>1044</v>
      </c>
      <c r="G149" s="20">
        <v>1043</v>
      </c>
      <c r="H149" s="20">
        <v>1033</v>
      </c>
      <c r="I149" s="20">
        <v>1040</v>
      </c>
      <c r="J149" s="20">
        <v>1030</v>
      </c>
      <c r="K149" s="20">
        <v>1026</v>
      </c>
      <c r="L149" s="20"/>
      <c r="M149" s="151"/>
      <c r="N149" s="130"/>
      <c r="O149" s="132">
        <v>9.6061479346781938E-4</v>
      </c>
      <c r="P149" s="132">
        <v>1.9193857965451055E-3</v>
      </c>
      <c r="Q149" s="132">
        <v>-9.5785440613026815E-4</v>
      </c>
      <c r="R149" s="132">
        <v>-9.5877277085330784E-3</v>
      </c>
      <c r="S149" s="132">
        <v>6.7763794772507258E-3</v>
      </c>
      <c r="T149" s="132">
        <v>-9.6153846153846159E-3</v>
      </c>
      <c r="U149" s="132">
        <v>-3.8834951456310678E-3</v>
      </c>
    </row>
    <row r="150" spans="1:21" ht="15.75" x14ac:dyDescent="0.25">
      <c r="A150" s="18">
        <v>5023</v>
      </c>
      <c r="B150" s="19" t="s">
        <v>299</v>
      </c>
      <c r="C150" s="15" t="s">
        <v>192</v>
      </c>
      <c r="D150" s="20">
        <v>3616</v>
      </c>
      <c r="E150" s="20">
        <v>3647</v>
      </c>
      <c r="F150" s="20">
        <v>3713</v>
      </c>
      <c r="G150" s="20">
        <v>3796</v>
      </c>
      <c r="H150" s="20">
        <v>3818</v>
      </c>
      <c r="I150" s="20">
        <v>3895</v>
      </c>
      <c r="J150" s="20">
        <v>3904</v>
      </c>
      <c r="K150" s="20">
        <v>3909</v>
      </c>
      <c r="L150" s="20"/>
      <c r="M150" s="151"/>
      <c r="N150" s="130"/>
      <c r="O150" s="132">
        <v>8.5730088495575216E-3</v>
      </c>
      <c r="P150" s="132">
        <v>1.8097066081710994E-2</v>
      </c>
      <c r="Q150" s="132">
        <v>2.2353891731753298E-2</v>
      </c>
      <c r="R150" s="132">
        <v>5.795574288724974E-3</v>
      </c>
      <c r="S150" s="132">
        <v>2.0167627029858564E-2</v>
      </c>
      <c r="T150" s="132">
        <v>2.3106546854942235E-3</v>
      </c>
      <c r="U150" s="132">
        <v>1.2807377049180327E-3</v>
      </c>
    </row>
    <row r="151" spans="1:21" ht="15.75" x14ac:dyDescent="0.25">
      <c r="A151" s="18">
        <v>5014</v>
      </c>
      <c r="B151" s="19" t="s">
        <v>300</v>
      </c>
      <c r="C151" s="15" t="s">
        <v>192</v>
      </c>
      <c r="D151" s="20">
        <v>7806</v>
      </c>
      <c r="E151" s="20">
        <v>7803</v>
      </c>
      <c r="F151" s="20">
        <v>7734</v>
      </c>
      <c r="G151" s="20">
        <v>7904</v>
      </c>
      <c r="H151" s="20">
        <v>8093</v>
      </c>
      <c r="I151" s="20">
        <v>8052</v>
      </c>
      <c r="J151" s="20">
        <v>8122</v>
      </c>
      <c r="K151" s="20">
        <v>8186</v>
      </c>
      <c r="L151" s="20"/>
      <c r="M151" s="151"/>
      <c r="N151" s="130"/>
      <c r="O151" s="132">
        <v>-3.8431975403535742E-4</v>
      </c>
      <c r="P151" s="132">
        <v>-8.842752787389465E-3</v>
      </c>
      <c r="Q151" s="132">
        <v>2.1980863718644945E-2</v>
      </c>
      <c r="R151" s="132">
        <v>2.3911943319838057E-2</v>
      </c>
      <c r="S151" s="132">
        <v>-5.0661065118003216E-3</v>
      </c>
      <c r="T151" s="132">
        <v>8.6934923000496767E-3</v>
      </c>
      <c r="U151" s="132">
        <v>7.8798325535582373E-3</v>
      </c>
    </row>
    <row r="152" spans="1:21" ht="15.75" x14ac:dyDescent="0.25">
      <c r="A152" s="18">
        <v>5018</v>
      </c>
      <c r="B152" s="19" t="s">
        <v>301</v>
      </c>
      <c r="C152" s="15" t="s">
        <v>197</v>
      </c>
      <c r="D152" s="20">
        <v>1721</v>
      </c>
      <c r="E152" s="20">
        <v>1720</v>
      </c>
      <c r="F152" s="20">
        <v>1714</v>
      </c>
      <c r="G152" s="20">
        <v>1741</v>
      </c>
      <c r="H152" s="20">
        <v>1742</v>
      </c>
      <c r="I152" s="20">
        <v>1754</v>
      </c>
      <c r="J152" s="20">
        <v>1752</v>
      </c>
      <c r="K152" s="20">
        <v>1754</v>
      </c>
      <c r="L152" s="20"/>
      <c r="M152" s="151"/>
      <c r="N152" s="130"/>
      <c r="O152" s="132">
        <v>-5.8105752469494478E-4</v>
      </c>
      <c r="P152" s="132">
        <v>-3.4883720930232558E-3</v>
      </c>
      <c r="Q152" s="132">
        <v>1.5752625437572929E-2</v>
      </c>
      <c r="R152" s="132">
        <v>5.7438253877082138E-4</v>
      </c>
      <c r="S152" s="132">
        <v>6.8886337543053958E-3</v>
      </c>
      <c r="T152" s="132">
        <v>-1.1402508551881414E-3</v>
      </c>
      <c r="U152" s="132">
        <v>1.1415525114155251E-3</v>
      </c>
    </row>
    <row r="153" spans="1:21" ht="15.75" x14ac:dyDescent="0.25">
      <c r="A153" s="18">
        <v>5999</v>
      </c>
      <c r="B153" s="19" t="s">
        <v>195</v>
      </c>
      <c r="C153" s="15" t="s">
        <v>196</v>
      </c>
      <c r="D153" s="20">
        <v>9848</v>
      </c>
      <c r="E153" s="20">
        <v>9917</v>
      </c>
      <c r="F153" s="20">
        <v>9846</v>
      </c>
      <c r="G153" s="20">
        <v>9944</v>
      </c>
      <c r="H153" s="20">
        <v>10464</v>
      </c>
      <c r="I153" s="20">
        <v>10474</v>
      </c>
      <c r="J153" s="20">
        <v>10519</v>
      </c>
      <c r="K153" s="20">
        <v>10584</v>
      </c>
      <c r="L153" s="20"/>
      <c r="M153" s="151"/>
      <c r="N153" s="130"/>
      <c r="O153" s="132">
        <v>7.006498781478473E-3</v>
      </c>
      <c r="P153" s="132">
        <v>-7.1594232126651206E-3</v>
      </c>
      <c r="Q153" s="132">
        <v>9.9532805200081252E-3</v>
      </c>
      <c r="R153" s="132">
        <v>5.229283990345937E-2</v>
      </c>
      <c r="S153" s="132">
        <v>9.5565749235474004E-4</v>
      </c>
      <c r="T153" s="132">
        <v>4.2963528737826997E-3</v>
      </c>
      <c r="U153" s="132">
        <v>6.1792946097537788E-3</v>
      </c>
    </row>
    <row r="154" spans="1:21" ht="15.75" x14ac:dyDescent="0.25">
      <c r="A154" s="18" t="s">
        <v>178</v>
      </c>
      <c r="B154" s="19" t="s">
        <v>190</v>
      </c>
      <c r="C154" s="15" t="s">
        <v>190</v>
      </c>
      <c r="D154" s="20" t="s">
        <v>190</v>
      </c>
      <c r="E154" s="20" t="s">
        <v>190</v>
      </c>
      <c r="F154" s="20" t="s">
        <v>190</v>
      </c>
      <c r="G154" s="20" t="s">
        <v>190</v>
      </c>
      <c r="H154" s="20" t="s">
        <v>190</v>
      </c>
      <c r="I154" s="20" t="s">
        <v>190</v>
      </c>
      <c r="J154" s="20" t="s">
        <v>190</v>
      </c>
      <c r="K154" s="20" t="s">
        <v>190</v>
      </c>
      <c r="L154" s="20"/>
      <c r="M154" s="151"/>
      <c r="N154" s="130"/>
      <c r="O154" s="132"/>
      <c r="P154" s="132"/>
      <c r="Q154" s="132"/>
      <c r="R154" s="132"/>
      <c r="S154" s="132"/>
      <c r="T154" s="132"/>
      <c r="U154" s="132"/>
    </row>
    <row r="155" spans="1:21" ht="15.75" x14ac:dyDescent="0.25">
      <c r="A155" s="22">
        <v>43000</v>
      </c>
      <c r="B155" s="23" t="s">
        <v>137</v>
      </c>
      <c r="C155" s="11" t="s">
        <v>184</v>
      </c>
      <c r="D155" s="24">
        <v>11724</v>
      </c>
      <c r="E155" s="24">
        <v>11670</v>
      </c>
      <c r="F155" s="24">
        <v>11739</v>
      </c>
      <c r="G155" s="24">
        <v>11775</v>
      </c>
      <c r="H155" s="24">
        <v>11657</v>
      </c>
      <c r="I155" s="24">
        <v>11503</v>
      </c>
      <c r="J155" s="24">
        <v>11513</v>
      </c>
      <c r="K155" s="24">
        <v>11594</v>
      </c>
      <c r="L155" s="24"/>
      <c r="M155" s="151"/>
      <c r="N155" s="130"/>
      <c r="O155" s="133">
        <v>-4.6059365404298872E-3</v>
      </c>
      <c r="P155" s="133">
        <v>5.9125964010282774E-3</v>
      </c>
      <c r="Q155" s="133">
        <v>3.0667007411193459E-3</v>
      </c>
      <c r="R155" s="133">
        <v>-1.0021231422505307E-2</v>
      </c>
      <c r="S155" s="133">
        <v>-1.3210946212576135E-2</v>
      </c>
      <c r="T155" s="133">
        <v>8.6933843345214288E-4</v>
      </c>
      <c r="U155" s="133">
        <v>7.0355250586293756E-3</v>
      </c>
    </row>
    <row r="156" spans="1:21" ht="15.75" x14ac:dyDescent="0.25">
      <c r="A156" s="18">
        <v>43008</v>
      </c>
      <c r="B156" s="19" t="s">
        <v>302</v>
      </c>
      <c r="C156" s="15" t="s">
        <v>197</v>
      </c>
      <c r="D156" s="20">
        <v>449</v>
      </c>
      <c r="E156" s="20">
        <v>455</v>
      </c>
      <c r="F156" s="20">
        <v>462</v>
      </c>
      <c r="G156" s="20">
        <v>468</v>
      </c>
      <c r="H156" s="20">
        <v>477</v>
      </c>
      <c r="I156" s="20">
        <v>479</v>
      </c>
      <c r="J156" s="20">
        <v>477</v>
      </c>
      <c r="K156" s="20">
        <v>474</v>
      </c>
      <c r="L156" s="20"/>
      <c r="M156" s="151"/>
      <c r="N156" s="130"/>
      <c r="O156" s="132">
        <v>1.3363028953229399E-2</v>
      </c>
      <c r="P156" s="132">
        <v>1.5384615384615385E-2</v>
      </c>
      <c r="Q156" s="132">
        <v>1.2987012987012988E-2</v>
      </c>
      <c r="R156" s="132">
        <v>1.9230769230769232E-2</v>
      </c>
      <c r="S156" s="132">
        <v>4.1928721174004195E-3</v>
      </c>
      <c r="T156" s="132">
        <v>-4.1753653444676405E-3</v>
      </c>
      <c r="U156" s="132">
        <v>-6.2893081761006293E-3</v>
      </c>
    </row>
    <row r="157" spans="1:21" ht="15.75" x14ac:dyDescent="0.25">
      <c r="A157" s="18">
        <v>43017</v>
      </c>
      <c r="B157" s="19" t="s">
        <v>303</v>
      </c>
      <c r="C157" s="15" t="s">
        <v>197</v>
      </c>
      <c r="D157" s="20">
        <v>822</v>
      </c>
      <c r="E157" s="20">
        <v>791</v>
      </c>
      <c r="F157" s="20">
        <v>771</v>
      </c>
      <c r="G157" s="20">
        <v>744</v>
      </c>
      <c r="H157" s="20">
        <v>716</v>
      </c>
      <c r="I157" s="20">
        <v>693</v>
      </c>
      <c r="J157" s="20">
        <v>690</v>
      </c>
      <c r="K157" s="20">
        <v>703</v>
      </c>
      <c r="L157" s="20"/>
      <c r="M157" s="151"/>
      <c r="N157" s="130"/>
      <c r="O157" s="132">
        <v>-3.7712895377128956E-2</v>
      </c>
      <c r="P157" s="132">
        <v>-2.5284450063211124E-2</v>
      </c>
      <c r="Q157" s="132">
        <v>-3.5019455252918288E-2</v>
      </c>
      <c r="R157" s="132">
        <v>-3.7634408602150539E-2</v>
      </c>
      <c r="S157" s="132">
        <v>-3.2122905027932962E-2</v>
      </c>
      <c r="T157" s="132">
        <v>-4.329004329004329E-3</v>
      </c>
      <c r="U157" s="132">
        <v>1.8840579710144929E-2</v>
      </c>
    </row>
    <row r="158" spans="1:21" ht="15.75" x14ac:dyDescent="0.25">
      <c r="A158" s="18">
        <v>43023</v>
      </c>
      <c r="B158" s="19" t="s">
        <v>304</v>
      </c>
      <c r="C158" s="15" t="s">
        <v>189</v>
      </c>
      <c r="D158" s="20">
        <v>4111</v>
      </c>
      <c r="E158" s="20">
        <v>4212</v>
      </c>
      <c r="F158" s="20">
        <v>4284</v>
      </c>
      <c r="G158" s="20">
        <v>4354</v>
      </c>
      <c r="H158" s="20">
        <v>4382</v>
      </c>
      <c r="I158" s="20">
        <v>4315</v>
      </c>
      <c r="J158" s="20">
        <v>4361</v>
      </c>
      <c r="K158" s="20">
        <v>4393</v>
      </c>
      <c r="L158" s="20"/>
      <c r="M158" s="151"/>
      <c r="N158" s="130"/>
      <c r="O158" s="132">
        <v>2.4568231573826319E-2</v>
      </c>
      <c r="P158" s="132">
        <v>1.7094017094017096E-2</v>
      </c>
      <c r="Q158" s="132">
        <v>1.6339869281045753E-2</v>
      </c>
      <c r="R158" s="132">
        <v>6.4308681672025723E-3</v>
      </c>
      <c r="S158" s="132">
        <v>-1.5289821999087174E-2</v>
      </c>
      <c r="T158" s="132">
        <v>1.0660486674391657E-2</v>
      </c>
      <c r="U158" s="132">
        <v>7.3377665673010775E-3</v>
      </c>
    </row>
    <row r="159" spans="1:21" ht="15.75" x14ac:dyDescent="0.25">
      <c r="A159" s="18">
        <v>43012</v>
      </c>
      <c r="B159" s="19" t="s">
        <v>305</v>
      </c>
      <c r="C159" s="15" t="s">
        <v>201</v>
      </c>
      <c r="D159" s="20">
        <v>2554</v>
      </c>
      <c r="E159" s="20">
        <v>2493</v>
      </c>
      <c r="F159" s="20">
        <v>2507</v>
      </c>
      <c r="G159" s="20">
        <v>2485</v>
      </c>
      <c r="H159" s="20">
        <v>2467</v>
      </c>
      <c r="I159" s="20">
        <v>2441</v>
      </c>
      <c r="J159" s="20">
        <v>2429</v>
      </c>
      <c r="K159" s="20">
        <v>2413</v>
      </c>
      <c r="L159" s="20"/>
      <c r="M159" s="151"/>
      <c r="N159" s="130"/>
      <c r="O159" s="132">
        <v>-2.3884103367267033E-2</v>
      </c>
      <c r="P159" s="132">
        <v>5.6157240272763738E-3</v>
      </c>
      <c r="Q159" s="132">
        <v>-8.7754287993617869E-3</v>
      </c>
      <c r="R159" s="132">
        <v>-7.2434607645875254E-3</v>
      </c>
      <c r="S159" s="132">
        <v>-1.053911633563032E-2</v>
      </c>
      <c r="T159" s="132">
        <v>-4.9160180253994268E-3</v>
      </c>
      <c r="U159" s="132">
        <v>-6.5870728694936188E-3</v>
      </c>
    </row>
    <row r="160" spans="1:21" ht="15.75" x14ac:dyDescent="0.25">
      <c r="A160" s="18">
        <v>43999</v>
      </c>
      <c r="B160" s="19" t="s">
        <v>195</v>
      </c>
      <c r="C160" s="15" t="s">
        <v>196</v>
      </c>
      <c r="D160" s="20">
        <v>3788</v>
      </c>
      <c r="E160" s="20">
        <v>3719</v>
      </c>
      <c r="F160" s="20">
        <v>3715</v>
      </c>
      <c r="G160" s="20">
        <v>3724</v>
      </c>
      <c r="H160" s="20">
        <v>3615</v>
      </c>
      <c r="I160" s="20">
        <v>3575</v>
      </c>
      <c r="J160" s="20">
        <v>3556</v>
      </c>
      <c r="K160" s="20">
        <v>3611</v>
      </c>
      <c r="L160" s="20"/>
      <c r="M160" s="151"/>
      <c r="N160" s="130"/>
      <c r="O160" s="132">
        <v>-1.8215417106652587E-2</v>
      </c>
      <c r="P160" s="132">
        <v>-1.0755579456843238E-3</v>
      </c>
      <c r="Q160" s="132">
        <v>2.4226110363391655E-3</v>
      </c>
      <c r="R160" s="132">
        <v>-2.9269602577873255E-2</v>
      </c>
      <c r="S160" s="132">
        <v>-1.1065006915629323E-2</v>
      </c>
      <c r="T160" s="132">
        <v>-5.3146853146853147E-3</v>
      </c>
      <c r="U160" s="132">
        <v>1.546681664791901E-2</v>
      </c>
    </row>
    <row r="161" spans="1:21" ht="15.75" x14ac:dyDescent="0.25">
      <c r="A161" s="18" t="s">
        <v>178</v>
      </c>
      <c r="B161" s="19" t="s">
        <v>190</v>
      </c>
      <c r="C161" s="15" t="s">
        <v>190</v>
      </c>
      <c r="D161" s="20" t="s">
        <v>190</v>
      </c>
      <c r="E161" s="20" t="s">
        <v>190</v>
      </c>
      <c r="F161" s="20" t="s">
        <v>190</v>
      </c>
      <c r="G161" s="20" t="s">
        <v>190</v>
      </c>
      <c r="H161" s="20" t="s">
        <v>190</v>
      </c>
      <c r="I161" s="20" t="s">
        <v>190</v>
      </c>
      <c r="J161" s="20" t="s">
        <v>190</v>
      </c>
      <c r="K161" s="20" t="s">
        <v>190</v>
      </c>
      <c r="L161" s="20"/>
      <c r="M161" s="151"/>
      <c r="N161" s="130"/>
      <c r="O161" s="132"/>
      <c r="P161" s="132"/>
      <c r="Q161" s="132"/>
      <c r="R161" s="132"/>
      <c r="S161" s="132"/>
      <c r="T161" s="132"/>
      <c r="U161" s="132"/>
    </row>
    <row r="162" spans="1:21" ht="15.75" x14ac:dyDescent="0.25">
      <c r="A162" s="22">
        <v>21000</v>
      </c>
      <c r="B162" s="23" t="s">
        <v>79</v>
      </c>
      <c r="C162" s="11" t="s">
        <v>184</v>
      </c>
      <c r="D162" s="24">
        <v>148869</v>
      </c>
      <c r="E162" s="24">
        <v>150005</v>
      </c>
      <c r="F162" s="24">
        <v>152144</v>
      </c>
      <c r="G162" s="24">
        <v>155101</v>
      </c>
      <c r="H162" s="24">
        <v>158133</v>
      </c>
      <c r="I162" s="24">
        <v>162617</v>
      </c>
      <c r="J162" s="24">
        <v>164697</v>
      </c>
      <c r="K162" s="24">
        <v>167156</v>
      </c>
      <c r="L162" s="24"/>
      <c r="M162" s="151"/>
      <c r="N162" s="130"/>
      <c r="O162" s="133">
        <v>7.6308700938408939E-3</v>
      </c>
      <c r="P162" s="133">
        <v>1.4259524682510584E-2</v>
      </c>
      <c r="Q162" s="133">
        <v>1.9435534756546431E-2</v>
      </c>
      <c r="R162" s="133">
        <v>1.9548552233705777E-2</v>
      </c>
      <c r="S162" s="133">
        <v>2.8355877647296895E-2</v>
      </c>
      <c r="T162" s="133">
        <v>1.2790790630745863E-2</v>
      </c>
      <c r="U162" s="133">
        <v>1.4930448034876167E-2</v>
      </c>
    </row>
    <row r="163" spans="1:21" ht="15.75" x14ac:dyDescent="0.25">
      <c r="A163" s="18">
        <v>21008</v>
      </c>
      <c r="B163" s="19" t="s">
        <v>306</v>
      </c>
      <c r="C163" s="15" t="s">
        <v>189</v>
      </c>
      <c r="D163" s="20">
        <v>3626</v>
      </c>
      <c r="E163" s="20">
        <v>3725</v>
      </c>
      <c r="F163" s="20">
        <v>3645</v>
      </c>
      <c r="G163" s="20">
        <v>3655</v>
      </c>
      <c r="H163" s="20">
        <v>3679</v>
      </c>
      <c r="I163" s="20">
        <v>3765</v>
      </c>
      <c r="J163" s="20">
        <v>3757</v>
      </c>
      <c r="K163" s="20">
        <v>3762</v>
      </c>
      <c r="L163" s="20"/>
      <c r="M163" s="151"/>
      <c r="N163" s="130"/>
      <c r="O163" s="132">
        <v>2.7302813017098731E-2</v>
      </c>
      <c r="P163" s="132">
        <v>-2.1476510067114093E-2</v>
      </c>
      <c r="Q163" s="132">
        <v>2.7434842249657062E-3</v>
      </c>
      <c r="R163" s="132">
        <v>6.5663474692202461E-3</v>
      </c>
      <c r="S163" s="132">
        <v>2.3375917368850231E-2</v>
      </c>
      <c r="T163" s="132">
        <v>-2.1248339973439574E-3</v>
      </c>
      <c r="U163" s="132">
        <v>1.3308490817141336E-3</v>
      </c>
    </row>
    <row r="164" spans="1:21" s="161" customFormat="1" ht="15.75" x14ac:dyDescent="0.25">
      <c r="A164" s="156">
        <v>21007</v>
      </c>
      <c r="B164" s="157" t="s">
        <v>307</v>
      </c>
      <c r="C164" s="158" t="s">
        <v>192</v>
      </c>
      <c r="D164" s="163">
        <v>85843</v>
      </c>
      <c r="E164" s="163">
        <v>86153</v>
      </c>
      <c r="F164" s="163">
        <v>87696</v>
      </c>
      <c r="G164" s="163">
        <v>89570</v>
      </c>
      <c r="H164" s="163">
        <v>91597</v>
      </c>
      <c r="I164" s="163">
        <v>94525</v>
      </c>
      <c r="J164" s="163">
        <v>96060</v>
      </c>
      <c r="K164" s="163">
        <v>97619</v>
      </c>
      <c r="L164" s="163">
        <v>50</v>
      </c>
      <c r="M164" s="160">
        <v>251</v>
      </c>
      <c r="O164" s="164">
        <v>3.6112437822536491E-3</v>
      </c>
      <c r="P164" s="164">
        <v>1.7909997330330923E-2</v>
      </c>
      <c r="Q164" s="164">
        <v>2.1369275679620506E-2</v>
      </c>
      <c r="R164" s="164">
        <v>2.2630344981578652E-2</v>
      </c>
      <c r="S164" s="164">
        <v>3.1966112427262904E-2</v>
      </c>
      <c r="T164" s="164">
        <v>1.6239090187781011E-2</v>
      </c>
      <c r="U164" s="164">
        <v>1.6229439933374973E-2</v>
      </c>
    </row>
    <row r="165" spans="1:21" s="161" customFormat="1" ht="15.75" x14ac:dyDescent="0.25">
      <c r="A165" s="156">
        <v>21018</v>
      </c>
      <c r="B165" s="157" t="s">
        <v>308</v>
      </c>
      <c r="C165" s="158" t="s">
        <v>192</v>
      </c>
      <c r="D165" s="163">
        <v>12010</v>
      </c>
      <c r="E165" s="163">
        <v>12064</v>
      </c>
      <c r="F165" s="163">
        <v>12224</v>
      </c>
      <c r="G165" s="163">
        <v>12360</v>
      </c>
      <c r="H165" s="163">
        <v>12681</v>
      </c>
      <c r="I165" s="163">
        <v>13071</v>
      </c>
      <c r="J165" s="163">
        <v>13195</v>
      </c>
      <c r="K165" s="163">
        <v>13323</v>
      </c>
      <c r="L165" s="163">
        <v>3</v>
      </c>
      <c r="M165" s="160">
        <v>39</v>
      </c>
      <c r="O165" s="164">
        <v>4.4962531223980019E-3</v>
      </c>
      <c r="P165" s="164">
        <v>1.3262599469496022E-2</v>
      </c>
      <c r="Q165" s="164">
        <v>1.112565445026178E-2</v>
      </c>
      <c r="R165" s="164">
        <v>2.5970873786407767E-2</v>
      </c>
      <c r="S165" s="164">
        <v>3.0754672344452332E-2</v>
      </c>
      <c r="T165" s="164">
        <v>9.4866498355137326E-3</v>
      </c>
      <c r="U165" s="164">
        <v>9.7006441834028047E-3</v>
      </c>
    </row>
    <row r="166" spans="1:21" s="161" customFormat="1" ht="15.75" x14ac:dyDescent="0.25">
      <c r="A166" s="156">
        <v>21023</v>
      </c>
      <c r="B166" s="157" t="s">
        <v>309</v>
      </c>
      <c r="C166" s="158" t="s">
        <v>201</v>
      </c>
      <c r="D166" s="163">
        <v>8669</v>
      </c>
      <c r="E166" s="163">
        <v>8711</v>
      </c>
      <c r="F166" s="163">
        <v>8779</v>
      </c>
      <c r="G166" s="163">
        <v>8876</v>
      </c>
      <c r="H166" s="163">
        <v>9165</v>
      </c>
      <c r="I166" s="163">
        <v>9340</v>
      </c>
      <c r="J166" s="163">
        <v>9440</v>
      </c>
      <c r="K166" s="163">
        <v>9502</v>
      </c>
      <c r="L166" s="163" t="s">
        <v>424</v>
      </c>
      <c r="M166" s="160" t="s">
        <v>424</v>
      </c>
      <c r="O166" s="164">
        <v>4.8448494636059523E-3</v>
      </c>
      <c r="P166" s="164">
        <v>7.8062220181379866E-3</v>
      </c>
      <c r="Q166" s="164">
        <v>1.1049094429889508E-2</v>
      </c>
      <c r="R166" s="164">
        <v>3.2559711581793598E-2</v>
      </c>
      <c r="S166" s="164">
        <v>1.9094380796508457E-2</v>
      </c>
      <c r="T166" s="164">
        <v>1.0706638115631691E-2</v>
      </c>
      <c r="U166" s="164">
        <v>6.5677966101694912E-3</v>
      </c>
    </row>
    <row r="167" spans="1:21" ht="15.75" x14ac:dyDescent="0.25">
      <c r="A167" s="18">
        <v>21999</v>
      </c>
      <c r="B167" s="19" t="s">
        <v>195</v>
      </c>
      <c r="C167" s="15" t="s">
        <v>196</v>
      </c>
      <c r="D167" s="20">
        <v>38721</v>
      </c>
      <c r="E167" s="20">
        <v>39352</v>
      </c>
      <c r="F167" s="20">
        <v>39800</v>
      </c>
      <c r="G167" s="20">
        <v>40640</v>
      </c>
      <c r="H167" s="20">
        <v>41011</v>
      </c>
      <c r="I167" s="20">
        <v>41916</v>
      </c>
      <c r="J167" s="20">
        <v>42245</v>
      </c>
      <c r="K167" s="20">
        <v>42950</v>
      </c>
      <c r="L167" s="20"/>
      <c r="M167" s="151"/>
      <c r="N167" s="130"/>
      <c r="O167" s="132">
        <v>1.6296066733813692E-2</v>
      </c>
      <c r="P167" s="132">
        <v>1.1384427729213255E-2</v>
      </c>
      <c r="Q167" s="132">
        <v>2.1105527638190954E-2</v>
      </c>
      <c r="R167" s="132">
        <v>9.1289370078740158E-3</v>
      </c>
      <c r="S167" s="132">
        <v>2.2067250249932946E-2</v>
      </c>
      <c r="T167" s="132">
        <v>7.8490313961255848E-3</v>
      </c>
      <c r="U167" s="132">
        <v>1.6688365487039888E-2</v>
      </c>
    </row>
    <row r="168" spans="1:21" ht="15.75" x14ac:dyDescent="0.25">
      <c r="A168" s="18" t="s">
        <v>178</v>
      </c>
      <c r="B168" s="19" t="s">
        <v>190</v>
      </c>
      <c r="C168" s="15" t="s">
        <v>190</v>
      </c>
      <c r="D168" s="20" t="s">
        <v>190</v>
      </c>
      <c r="E168" s="20" t="s">
        <v>190</v>
      </c>
      <c r="F168" s="20" t="s">
        <v>190</v>
      </c>
      <c r="G168" s="20" t="s">
        <v>190</v>
      </c>
      <c r="H168" s="20" t="s">
        <v>190</v>
      </c>
      <c r="I168" s="20" t="s">
        <v>190</v>
      </c>
      <c r="J168" s="20" t="s">
        <v>190</v>
      </c>
      <c r="K168" s="20" t="s">
        <v>190</v>
      </c>
      <c r="L168" s="20"/>
      <c r="M168" s="151"/>
      <c r="N168" s="130"/>
      <c r="O168" s="132"/>
      <c r="P168" s="132"/>
      <c r="Q168" s="132"/>
      <c r="R168" s="132"/>
      <c r="S168" s="132"/>
      <c r="T168" s="132"/>
      <c r="U168" s="132"/>
    </row>
    <row r="169" spans="1:21" ht="15.75" x14ac:dyDescent="0.25">
      <c r="A169" s="22">
        <v>37000</v>
      </c>
      <c r="B169" s="23" t="s">
        <v>120</v>
      </c>
      <c r="C169" s="11" t="s">
        <v>184</v>
      </c>
      <c r="D169" s="24">
        <v>82445</v>
      </c>
      <c r="E169" s="24">
        <v>82316</v>
      </c>
      <c r="F169" s="24">
        <v>82820</v>
      </c>
      <c r="G169" s="24">
        <v>84607</v>
      </c>
      <c r="H169" s="24">
        <v>86376</v>
      </c>
      <c r="I169" s="24">
        <v>87572</v>
      </c>
      <c r="J169" s="24">
        <v>88706</v>
      </c>
      <c r="K169" s="24">
        <v>89738</v>
      </c>
      <c r="L169" s="24"/>
      <c r="M169" s="151"/>
      <c r="N169" s="130"/>
      <c r="O169" s="133">
        <v>-1.5646794832918916E-3</v>
      </c>
      <c r="P169" s="133">
        <v>6.122746489139414E-3</v>
      </c>
      <c r="Q169" s="133">
        <v>2.1576913788939868E-2</v>
      </c>
      <c r="R169" s="133">
        <v>2.0908435472242248E-2</v>
      </c>
      <c r="S169" s="133">
        <v>1.3846438825599704E-2</v>
      </c>
      <c r="T169" s="133">
        <v>1.2949344539350477E-2</v>
      </c>
      <c r="U169" s="133">
        <v>1.1633936825017474E-2</v>
      </c>
    </row>
    <row r="170" spans="1:21" ht="15.75" x14ac:dyDescent="0.25">
      <c r="A170" s="18">
        <v>37028</v>
      </c>
      <c r="B170" s="19" t="s">
        <v>310</v>
      </c>
      <c r="C170" s="15" t="s">
        <v>192</v>
      </c>
      <c r="D170" s="20">
        <v>4881</v>
      </c>
      <c r="E170" s="20">
        <v>5062</v>
      </c>
      <c r="F170" s="20">
        <v>5151</v>
      </c>
      <c r="G170" s="20">
        <v>5182</v>
      </c>
      <c r="H170" s="20">
        <v>5287</v>
      </c>
      <c r="I170" s="20">
        <v>5341</v>
      </c>
      <c r="J170" s="20">
        <v>5404</v>
      </c>
      <c r="K170" s="20">
        <v>5447</v>
      </c>
      <c r="L170" s="20"/>
      <c r="M170" s="151"/>
      <c r="N170" s="130"/>
      <c r="O170" s="132">
        <v>3.7082565048145874E-2</v>
      </c>
      <c r="P170" s="132">
        <v>1.758198340576847E-2</v>
      </c>
      <c r="Q170" s="132">
        <v>6.0182488837119009E-3</v>
      </c>
      <c r="R170" s="132">
        <v>2.0262446931686606E-2</v>
      </c>
      <c r="S170" s="132">
        <v>1.0213731794968791E-2</v>
      </c>
      <c r="T170" s="132">
        <v>1.1795543905635648E-2</v>
      </c>
      <c r="U170" s="132">
        <v>7.957068837897853E-3</v>
      </c>
    </row>
    <row r="171" spans="1:21" ht="15.75" x14ac:dyDescent="0.25">
      <c r="A171" s="18">
        <v>37010</v>
      </c>
      <c r="B171" s="19" t="s">
        <v>311</v>
      </c>
      <c r="C171" s="15" t="s">
        <v>189</v>
      </c>
      <c r="D171" s="20">
        <v>10422</v>
      </c>
      <c r="E171" s="20">
        <v>10339</v>
      </c>
      <c r="F171" s="20">
        <v>10377</v>
      </c>
      <c r="G171" s="20">
        <v>10674</v>
      </c>
      <c r="H171" s="20">
        <v>11014</v>
      </c>
      <c r="I171" s="20">
        <v>11122</v>
      </c>
      <c r="J171" s="20">
        <v>11266</v>
      </c>
      <c r="K171" s="20">
        <v>11395</v>
      </c>
      <c r="L171" s="20"/>
      <c r="M171" s="151"/>
      <c r="N171" s="130"/>
      <c r="O171" s="132">
        <v>-7.9639224716944925E-3</v>
      </c>
      <c r="P171" s="132">
        <v>3.6754038108134249E-3</v>
      </c>
      <c r="Q171" s="132">
        <v>2.8620988725065046E-2</v>
      </c>
      <c r="R171" s="132">
        <v>3.185310099306727E-2</v>
      </c>
      <c r="S171" s="132">
        <v>9.8057018340294167E-3</v>
      </c>
      <c r="T171" s="132">
        <v>1.2947311634598094E-2</v>
      </c>
      <c r="U171" s="132">
        <v>1.1450381679389313E-2</v>
      </c>
    </row>
    <row r="172" spans="1:21" ht="15.75" x14ac:dyDescent="0.25">
      <c r="A172" s="18">
        <v>37033</v>
      </c>
      <c r="B172" s="19" t="s">
        <v>312</v>
      </c>
      <c r="C172" s="15" t="s">
        <v>192</v>
      </c>
      <c r="D172" s="20">
        <v>2963</v>
      </c>
      <c r="E172" s="20">
        <v>2932</v>
      </c>
      <c r="F172" s="20">
        <v>3031</v>
      </c>
      <c r="G172" s="20">
        <v>3061</v>
      </c>
      <c r="H172" s="20">
        <v>3072</v>
      </c>
      <c r="I172" s="20">
        <v>3096</v>
      </c>
      <c r="J172" s="20">
        <v>3102</v>
      </c>
      <c r="K172" s="20">
        <v>3122</v>
      </c>
      <c r="L172" s="20"/>
      <c r="M172" s="151"/>
      <c r="N172" s="130"/>
      <c r="O172" s="132">
        <v>-1.0462369220384746E-2</v>
      </c>
      <c r="P172" s="132">
        <v>3.3765347885402454E-2</v>
      </c>
      <c r="Q172" s="132">
        <v>9.8977235235895751E-3</v>
      </c>
      <c r="R172" s="132">
        <v>3.5935968637700096E-3</v>
      </c>
      <c r="S172" s="132">
        <v>7.8125E-3</v>
      </c>
      <c r="T172" s="132">
        <v>1.937984496124031E-3</v>
      </c>
      <c r="U172" s="132">
        <v>6.4474532559638939E-3</v>
      </c>
    </row>
    <row r="173" spans="1:21" ht="15.75" x14ac:dyDescent="0.25">
      <c r="A173" s="18">
        <v>37005</v>
      </c>
      <c r="B173" s="19" t="s">
        <v>313</v>
      </c>
      <c r="C173" s="15" t="s">
        <v>197</v>
      </c>
      <c r="D173" s="20">
        <v>1746</v>
      </c>
      <c r="E173" s="20">
        <v>1808</v>
      </c>
      <c r="F173" s="20">
        <v>1867</v>
      </c>
      <c r="G173" s="20">
        <v>1948</v>
      </c>
      <c r="H173" s="20">
        <v>1930</v>
      </c>
      <c r="I173" s="20">
        <v>1915</v>
      </c>
      <c r="J173" s="20">
        <v>1927</v>
      </c>
      <c r="K173" s="20">
        <v>1929</v>
      </c>
      <c r="L173" s="20"/>
      <c r="M173" s="151"/>
      <c r="N173" s="130"/>
      <c r="O173" s="132">
        <v>3.5509736540664374E-2</v>
      </c>
      <c r="P173" s="132">
        <v>3.2632743362831861E-2</v>
      </c>
      <c r="Q173" s="132">
        <v>4.3385109801821101E-2</v>
      </c>
      <c r="R173" s="132">
        <v>-9.2402464065708418E-3</v>
      </c>
      <c r="S173" s="132">
        <v>-7.7720207253886009E-3</v>
      </c>
      <c r="T173" s="132">
        <v>6.2663185378590081E-3</v>
      </c>
      <c r="U173" s="132">
        <v>1.0378827192527244E-3</v>
      </c>
    </row>
    <row r="174" spans="1:21" ht="15.75" x14ac:dyDescent="0.25">
      <c r="A174" s="18">
        <v>37024</v>
      </c>
      <c r="B174" s="19" t="s">
        <v>314</v>
      </c>
      <c r="C174" s="15" t="s">
        <v>189</v>
      </c>
      <c r="D174" s="20">
        <v>5108</v>
      </c>
      <c r="E174" s="20">
        <v>5123</v>
      </c>
      <c r="F174" s="20">
        <v>5140</v>
      </c>
      <c r="G174" s="20">
        <v>5294</v>
      </c>
      <c r="H174" s="20">
        <v>5317</v>
      </c>
      <c r="I174" s="20">
        <v>5333</v>
      </c>
      <c r="J174" s="20">
        <v>5394</v>
      </c>
      <c r="K174" s="20">
        <v>5422</v>
      </c>
      <c r="L174" s="20"/>
      <c r="M174" s="151"/>
      <c r="N174" s="130"/>
      <c r="O174" s="132">
        <v>2.9365700861393894E-3</v>
      </c>
      <c r="P174" s="132">
        <v>3.3183681436658209E-3</v>
      </c>
      <c r="Q174" s="132">
        <v>2.9961089494163425E-2</v>
      </c>
      <c r="R174" s="132">
        <v>4.3445409897997734E-3</v>
      </c>
      <c r="S174" s="132">
        <v>3.0092157231521536E-3</v>
      </c>
      <c r="T174" s="132">
        <v>1.1438214888430527E-2</v>
      </c>
      <c r="U174" s="132">
        <v>5.1909529106414533E-3</v>
      </c>
    </row>
    <row r="175" spans="1:21" s="161" customFormat="1" ht="15.75" x14ac:dyDescent="0.25">
      <c r="A175" s="156">
        <v>37014</v>
      </c>
      <c r="B175" s="157" t="s">
        <v>315</v>
      </c>
      <c r="C175" s="158" t="s">
        <v>192</v>
      </c>
      <c r="D175" s="163">
        <v>38940</v>
      </c>
      <c r="E175" s="163">
        <v>38638</v>
      </c>
      <c r="F175" s="163">
        <v>38786</v>
      </c>
      <c r="G175" s="163">
        <v>39783</v>
      </c>
      <c r="H175" s="163">
        <v>40801</v>
      </c>
      <c r="I175" s="163">
        <v>41462</v>
      </c>
      <c r="J175" s="163">
        <v>42060</v>
      </c>
      <c r="K175" s="163">
        <v>42574</v>
      </c>
      <c r="L175" s="163">
        <v>109</v>
      </c>
      <c r="M175" s="160">
        <v>44</v>
      </c>
      <c r="O175" s="164">
        <v>-7.7555213148433489E-3</v>
      </c>
      <c r="P175" s="164">
        <v>3.8304260054868263E-3</v>
      </c>
      <c r="Q175" s="164">
        <v>2.5705151343268191E-2</v>
      </c>
      <c r="R175" s="164">
        <v>2.5588819344946334E-2</v>
      </c>
      <c r="S175" s="164">
        <v>1.6200583319036298E-2</v>
      </c>
      <c r="T175" s="164">
        <v>1.4422845014712266E-2</v>
      </c>
      <c r="U175" s="164">
        <v>1.2220637184973846E-2</v>
      </c>
    </row>
    <row r="176" spans="1:21" ht="15.75" x14ac:dyDescent="0.25">
      <c r="A176" s="18">
        <v>37999</v>
      </c>
      <c r="B176" s="19" t="s">
        <v>195</v>
      </c>
      <c r="C176" s="15" t="s">
        <v>196</v>
      </c>
      <c r="D176" s="20">
        <v>18385</v>
      </c>
      <c r="E176" s="20">
        <v>18414</v>
      </c>
      <c r="F176" s="20">
        <v>18468</v>
      </c>
      <c r="G176" s="20">
        <v>18665</v>
      </c>
      <c r="H176" s="20">
        <v>18955</v>
      </c>
      <c r="I176" s="20">
        <v>19303</v>
      </c>
      <c r="J176" s="20">
        <v>19553</v>
      </c>
      <c r="K176" s="20">
        <v>19849</v>
      </c>
      <c r="L176" s="20"/>
      <c r="M176" s="151"/>
      <c r="N176" s="130"/>
      <c r="O176" s="132">
        <v>1.5773728583084036E-3</v>
      </c>
      <c r="P176" s="132">
        <v>2.9325513196480938E-3</v>
      </c>
      <c r="Q176" s="132">
        <v>1.0667099848386399E-2</v>
      </c>
      <c r="R176" s="132">
        <v>1.5537101526922047E-2</v>
      </c>
      <c r="S176" s="132">
        <v>1.8359271959905037E-2</v>
      </c>
      <c r="T176" s="132">
        <v>1.2951354711702844E-2</v>
      </c>
      <c r="U176" s="132">
        <v>1.5138341942412929E-2</v>
      </c>
    </row>
    <row r="177" spans="1:21" ht="15.75" x14ac:dyDescent="0.25">
      <c r="A177" s="18" t="s">
        <v>178</v>
      </c>
      <c r="B177" s="19" t="s">
        <v>190</v>
      </c>
      <c r="C177" s="15" t="s">
        <v>190</v>
      </c>
      <c r="D177" s="20" t="s">
        <v>190</v>
      </c>
      <c r="E177" s="20" t="s">
        <v>190</v>
      </c>
      <c r="F177" s="20" t="s">
        <v>190</v>
      </c>
      <c r="G177" s="20" t="s">
        <v>190</v>
      </c>
      <c r="H177" s="20" t="s">
        <v>190</v>
      </c>
      <c r="I177" s="20" t="s">
        <v>190</v>
      </c>
      <c r="J177" s="20" t="s">
        <v>190</v>
      </c>
      <c r="K177" s="20" t="s">
        <v>190</v>
      </c>
      <c r="L177" s="20"/>
      <c r="M177" s="151"/>
      <c r="N177" s="130"/>
      <c r="O177" s="132"/>
      <c r="P177" s="132"/>
      <c r="Q177" s="132"/>
      <c r="R177" s="132"/>
      <c r="S177" s="132"/>
      <c r="T177" s="132"/>
      <c r="U177" s="132"/>
    </row>
    <row r="178" spans="1:21" ht="15.75" x14ac:dyDescent="0.25">
      <c r="A178" s="22">
        <v>59000</v>
      </c>
      <c r="B178" s="23" t="s">
        <v>316</v>
      </c>
      <c r="C178" s="11" t="s">
        <v>184</v>
      </c>
      <c r="D178" s="28">
        <v>6058</v>
      </c>
      <c r="E178" s="28">
        <v>5951</v>
      </c>
      <c r="F178" s="28">
        <v>5855</v>
      </c>
      <c r="G178" s="28">
        <v>5792</v>
      </c>
      <c r="H178" s="28">
        <v>5729</v>
      </c>
      <c r="I178" s="28">
        <v>5632</v>
      </c>
      <c r="J178" s="28">
        <v>5561</v>
      </c>
      <c r="K178" s="28">
        <v>5524</v>
      </c>
      <c r="L178" s="28"/>
      <c r="M178" s="151"/>
      <c r="N178" s="130"/>
      <c r="O178" s="136">
        <v>-1.76625949158138E-2</v>
      </c>
      <c r="P178" s="136">
        <v>-1.6131742564274913E-2</v>
      </c>
      <c r="Q178" s="136">
        <v>-1.07600341588386E-2</v>
      </c>
      <c r="R178" s="136">
        <v>-1.087707182320442E-2</v>
      </c>
      <c r="S178" s="136">
        <v>-1.6931401640775005E-2</v>
      </c>
      <c r="T178" s="136">
        <v>-1.260653409090909E-2</v>
      </c>
      <c r="U178" s="136">
        <v>-6.6534795900017986E-3</v>
      </c>
    </row>
    <row r="179" spans="1:21" ht="15.75" x14ac:dyDescent="0.25">
      <c r="A179" s="18">
        <v>59007</v>
      </c>
      <c r="B179" s="19" t="s">
        <v>317</v>
      </c>
      <c r="C179" s="15" t="s">
        <v>318</v>
      </c>
      <c r="D179" s="20">
        <v>5461</v>
      </c>
      <c r="E179" s="20">
        <v>5355</v>
      </c>
      <c r="F179" s="20">
        <v>5267</v>
      </c>
      <c r="G179" s="20">
        <v>5209</v>
      </c>
      <c r="H179" s="20">
        <v>5160</v>
      </c>
      <c r="I179" s="20">
        <v>5046</v>
      </c>
      <c r="J179" s="20">
        <v>4971</v>
      </c>
      <c r="K179" s="20">
        <v>4926</v>
      </c>
      <c r="L179" s="20"/>
      <c r="M179" s="151"/>
      <c r="N179" s="130"/>
      <c r="O179" s="132">
        <v>-1.9410364402124153E-2</v>
      </c>
      <c r="P179" s="132">
        <v>-1.6433239962651728E-2</v>
      </c>
      <c r="Q179" s="132">
        <v>-1.101196126827416E-2</v>
      </c>
      <c r="R179" s="132">
        <v>-9.4067959301209446E-3</v>
      </c>
      <c r="S179" s="132">
        <v>-2.2093023255813953E-2</v>
      </c>
      <c r="T179" s="132">
        <v>-1.4863258026159334E-2</v>
      </c>
      <c r="U179" s="132">
        <v>-9.0525045262522634E-3</v>
      </c>
    </row>
    <row r="180" spans="1:21" ht="15.75" x14ac:dyDescent="0.25">
      <c r="A180" s="18">
        <v>59999</v>
      </c>
      <c r="B180" s="19" t="s">
        <v>195</v>
      </c>
      <c r="C180" s="15" t="s">
        <v>196</v>
      </c>
      <c r="D180" s="20">
        <v>597</v>
      </c>
      <c r="E180" s="20">
        <v>596</v>
      </c>
      <c r="F180" s="20">
        <v>588</v>
      </c>
      <c r="G180" s="20">
        <v>583</v>
      </c>
      <c r="H180" s="20">
        <v>569</v>
      </c>
      <c r="I180" s="20">
        <v>586</v>
      </c>
      <c r="J180" s="20">
        <v>590</v>
      </c>
      <c r="K180" s="20">
        <v>598</v>
      </c>
      <c r="L180" s="20"/>
      <c r="M180" s="151"/>
      <c r="N180" s="130"/>
      <c r="O180" s="132">
        <v>-1.6750418760469012E-3</v>
      </c>
      <c r="P180" s="132">
        <v>-1.3422818791946308E-2</v>
      </c>
      <c r="Q180" s="132">
        <v>-8.5034013605442185E-3</v>
      </c>
      <c r="R180" s="132">
        <v>-2.4013722126929673E-2</v>
      </c>
      <c r="S180" s="132">
        <v>2.9876977152899824E-2</v>
      </c>
      <c r="T180" s="132">
        <v>6.8259385665529011E-3</v>
      </c>
      <c r="U180" s="132">
        <v>1.3559322033898305E-2</v>
      </c>
    </row>
    <row r="181" spans="1:21" ht="15.75" x14ac:dyDescent="0.25">
      <c r="A181" s="22" t="s">
        <v>178</v>
      </c>
      <c r="B181" s="14" t="s">
        <v>190</v>
      </c>
      <c r="C181" s="15" t="s">
        <v>190</v>
      </c>
      <c r="D181" s="28" t="s">
        <v>190</v>
      </c>
      <c r="E181" s="28" t="s">
        <v>190</v>
      </c>
      <c r="F181" s="28" t="s">
        <v>190</v>
      </c>
      <c r="G181" s="28" t="s">
        <v>190</v>
      </c>
      <c r="H181" s="28" t="s">
        <v>190</v>
      </c>
      <c r="I181" s="28" t="s">
        <v>190</v>
      </c>
      <c r="J181" s="28" t="s">
        <v>190</v>
      </c>
      <c r="K181" s="28" t="s">
        <v>190</v>
      </c>
      <c r="L181" s="28"/>
      <c r="M181" s="151"/>
      <c r="N181" s="130"/>
      <c r="O181" s="136"/>
      <c r="P181" s="136"/>
      <c r="Q181" s="136"/>
      <c r="R181" s="136"/>
      <c r="S181" s="136"/>
      <c r="T181" s="136"/>
      <c r="U181" s="136"/>
    </row>
    <row r="182" spans="1:21" ht="15.75" x14ac:dyDescent="0.25">
      <c r="A182" s="22">
        <v>7000</v>
      </c>
      <c r="B182" s="23" t="s">
        <v>28</v>
      </c>
      <c r="C182" s="11" t="s">
        <v>184</v>
      </c>
      <c r="D182" s="24">
        <v>81692</v>
      </c>
      <c r="E182" s="24">
        <v>82471</v>
      </c>
      <c r="F182" s="24">
        <v>83220</v>
      </c>
      <c r="G182" s="24">
        <v>84230</v>
      </c>
      <c r="H182" s="24">
        <v>85367</v>
      </c>
      <c r="I182" s="24">
        <v>86261</v>
      </c>
      <c r="J182" s="24">
        <v>87628</v>
      </c>
      <c r="K182" s="24">
        <v>88545</v>
      </c>
      <c r="L182" s="24"/>
      <c r="M182" s="151"/>
      <c r="N182" s="130"/>
      <c r="O182" s="133">
        <v>9.5358174607060673E-3</v>
      </c>
      <c r="P182" s="133">
        <v>9.0819803324805083E-3</v>
      </c>
      <c r="Q182" s="133">
        <v>1.2136505647680845E-2</v>
      </c>
      <c r="R182" s="133">
        <v>1.349875341327318E-2</v>
      </c>
      <c r="S182" s="133">
        <v>1.0472430798786417E-2</v>
      </c>
      <c r="T182" s="133">
        <v>1.5847254263224399E-2</v>
      </c>
      <c r="U182" s="133">
        <v>1.0464691651070434E-2</v>
      </c>
    </row>
    <row r="183" spans="1:21" ht="15.75" x14ac:dyDescent="0.25">
      <c r="A183" s="18">
        <v>7009</v>
      </c>
      <c r="B183" s="19" t="s">
        <v>319</v>
      </c>
      <c r="C183" s="15" t="s">
        <v>197</v>
      </c>
      <c r="D183" s="20">
        <v>1330</v>
      </c>
      <c r="E183" s="20">
        <v>1392</v>
      </c>
      <c r="F183" s="20">
        <v>1424</v>
      </c>
      <c r="G183" s="20">
        <v>1486</v>
      </c>
      <c r="H183" s="20">
        <v>1527</v>
      </c>
      <c r="I183" s="20">
        <v>1569</v>
      </c>
      <c r="J183" s="20">
        <v>1586</v>
      </c>
      <c r="K183" s="20">
        <v>1590</v>
      </c>
      <c r="L183" s="20"/>
      <c r="M183" s="151"/>
      <c r="N183" s="130"/>
      <c r="O183" s="132">
        <v>4.6616541353383459E-2</v>
      </c>
      <c r="P183" s="132">
        <v>2.2988505747126436E-2</v>
      </c>
      <c r="Q183" s="132">
        <v>4.3539325842696631E-2</v>
      </c>
      <c r="R183" s="132">
        <v>2.759084791386272E-2</v>
      </c>
      <c r="S183" s="132">
        <v>2.75049115913556E-2</v>
      </c>
      <c r="T183" s="132">
        <v>1.0834926704907584E-2</v>
      </c>
      <c r="U183" s="132">
        <v>2.5220680958385876E-3</v>
      </c>
    </row>
    <row r="184" spans="1:21" ht="15.75" x14ac:dyDescent="0.25">
      <c r="A184" s="18">
        <v>7014</v>
      </c>
      <c r="B184" s="19" t="s">
        <v>320</v>
      </c>
      <c r="C184" s="15" t="s">
        <v>201</v>
      </c>
      <c r="D184" s="20">
        <v>4832</v>
      </c>
      <c r="E184" s="20">
        <v>4905</v>
      </c>
      <c r="F184" s="20">
        <v>4990</v>
      </c>
      <c r="G184" s="20">
        <v>4976</v>
      </c>
      <c r="H184" s="20">
        <v>5059</v>
      </c>
      <c r="I184" s="20">
        <v>5147</v>
      </c>
      <c r="J184" s="20">
        <v>5247</v>
      </c>
      <c r="K184" s="20">
        <v>5355</v>
      </c>
      <c r="L184" s="20"/>
      <c r="M184" s="151"/>
      <c r="N184" s="130"/>
      <c r="O184" s="132">
        <v>1.5107615894039736E-2</v>
      </c>
      <c r="P184" s="132">
        <v>1.7329255861365953E-2</v>
      </c>
      <c r="Q184" s="132">
        <v>-2.8056112224448897E-3</v>
      </c>
      <c r="R184" s="132">
        <v>1.6680064308681672E-2</v>
      </c>
      <c r="S184" s="132">
        <v>1.7394742043882191E-2</v>
      </c>
      <c r="T184" s="132">
        <v>1.9428793471925394E-2</v>
      </c>
      <c r="U184" s="132">
        <v>2.0583190394511151E-2</v>
      </c>
    </row>
    <row r="185" spans="1:21" ht="15.75" x14ac:dyDescent="0.25">
      <c r="A185" s="18">
        <v>7005</v>
      </c>
      <c r="B185" s="19" t="s">
        <v>321</v>
      </c>
      <c r="C185" s="15" t="s">
        <v>201</v>
      </c>
      <c r="D185" s="20">
        <v>4863</v>
      </c>
      <c r="E185" s="20">
        <v>4855</v>
      </c>
      <c r="F185" s="20">
        <v>4895</v>
      </c>
      <c r="G185" s="20">
        <v>4936</v>
      </c>
      <c r="H185" s="20">
        <v>5046</v>
      </c>
      <c r="I185" s="20">
        <v>5050</v>
      </c>
      <c r="J185" s="20">
        <v>5083</v>
      </c>
      <c r="K185" s="20">
        <v>5073</v>
      </c>
      <c r="L185" s="20"/>
      <c r="M185" s="151"/>
      <c r="N185" s="130"/>
      <c r="O185" s="132">
        <v>-1.645075056549455E-3</v>
      </c>
      <c r="P185" s="132">
        <v>8.2389289392378988E-3</v>
      </c>
      <c r="Q185" s="132">
        <v>8.3758937691521956E-3</v>
      </c>
      <c r="R185" s="132">
        <v>2.2285251215559156E-2</v>
      </c>
      <c r="S185" s="132">
        <v>7.9270709472849786E-4</v>
      </c>
      <c r="T185" s="132">
        <v>6.5346534653465344E-3</v>
      </c>
      <c r="U185" s="132">
        <v>-1.9673421207948064E-3</v>
      </c>
    </row>
    <row r="186" spans="1:21" s="161" customFormat="1" ht="15.75" x14ac:dyDescent="0.25">
      <c r="A186" s="156">
        <v>7041</v>
      </c>
      <c r="B186" s="157" t="s">
        <v>322</v>
      </c>
      <c r="C186" s="158" t="s">
        <v>192</v>
      </c>
      <c r="D186" s="163">
        <v>33575</v>
      </c>
      <c r="E186" s="163">
        <v>34106</v>
      </c>
      <c r="F186" s="163">
        <v>34334</v>
      </c>
      <c r="G186" s="163">
        <v>34414</v>
      </c>
      <c r="H186" s="163">
        <v>34683</v>
      </c>
      <c r="I186" s="163">
        <v>35261</v>
      </c>
      <c r="J186" s="163">
        <v>36118</v>
      </c>
      <c r="K186" s="163">
        <v>36647</v>
      </c>
      <c r="L186" s="163">
        <v>68</v>
      </c>
      <c r="M186" s="160">
        <v>40</v>
      </c>
      <c r="O186" s="164">
        <v>1.5815338793745345E-2</v>
      </c>
      <c r="P186" s="164">
        <v>6.6850407552923241E-3</v>
      </c>
      <c r="Q186" s="164">
        <v>2.3300518436535213E-3</v>
      </c>
      <c r="R186" s="164">
        <v>7.8165862730284179E-3</v>
      </c>
      <c r="S186" s="164">
        <v>1.6665225038203155E-2</v>
      </c>
      <c r="T186" s="164">
        <v>2.4304472363234169E-2</v>
      </c>
      <c r="U186" s="164">
        <v>1.4646436679771859E-2</v>
      </c>
    </row>
    <row r="187" spans="1:21" ht="15.75" x14ac:dyDescent="0.25">
      <c r="A187" s="18">
        <v>7024</v>
      </c>
      <c r="B187" s="19" t="s">
        <v>323</v>
      </c>
      <c r="C187" s="15" t="s">
        <v>201</v>
      </c>
      <c r="D187" s="20">
        <v>2749</v>
      </c>
      <c r="E187" s="20">
        <v>2794</v>
      </c>
      <c r="F187" s="20">
        <v>2824</v>
      </c>
      <c r="G187" s="20">
        <v>2878</v>
      </c>
      <c r="H187" s="20">
        <v>2923</v>
      </c>
      <c r="I187" s="20">
        <v>2954</v>
      </c>
      <c r="J187" s="20">
        <v>2939</v>
      </c>
      <c r="K187" s="20">
        <v>2921</v>
      </c>
      <c r="L187" s="20"/>
      <c r="M187" s="151"/>
      <c r="N187" s="130"/>
      <c r="O187" s="132">
        <v>1.6369588941433248E-2</v>
      </c>
      <c r="P187" s="132">
        <v>1.0737294201861132E-2</v>
      </c>
      <c r="Q187" s="132">
        <v>1.9121813031161474E-2</v>
      </c>
      <c r="R187" s="132">
        <v>1.5635858234885336E-2</v>
      </c>
      <c r="S187" s="132">
        <v>1.0605542251111872E-2</v>
      </c>
      <c r="T187" s="132">
        <v>-5.0778605280974946E-3</v>
      </c>
      <c r="U187" s="132">
        <v>-6.1245321537938078E-3</v>
      </c>
    </row>
    <row r="188" spans="1:21" ht="15.75" x14ac:dyDescent="0.25">
      <c r="A188" s="18">
        <v>7035</v>
      </c>
      <c r="B188" s="19" t="s">
        <v>324</v>
      </c>
      <c r="C188" s="15" t="s">
        <v>189</v>
      </c>
      <c r="D188" s="20">
        <v>11383</v>
      </c>
      <c r="E188" s="20">
        <v>11408</v>
      </c>
      <c r="F188" s="20">
        <v>11477</v>
      </c>
      <c r="G188" s="20">
        <v>11635</v>
      </c>
      <c r="H188" s="20">
        <v>11864</v>
      </c>
      <c r="I188" s="20">
        <v>12005</v>
      </c>
      <c r="J188" s="20">
        <v>12135</v>
      </c>
      <c r="K188" s="20">
        <v>12213</v>
      </c>
      <c r="L188" s="20"/>
      <c r="M188" s="151"/>
      <c r="N188" s="130"/>
      <c r="O188" s="132">
        <v>2.1962575770886408E-3</v>
      </c>
      <c r="P188" s="132">
        <v>6.0483870967741934E-3</v>
      </c>
      <c r="Q188" s="132">
        <v>1.3766663762307223E-2</v>
      </c>
      <c r="R188" s="132">
        <v>1.968199398366996E-2</v>
      </c>
      <c r="S188" s="132">
        <v>1.1884693189480782E-2</v>
      </c>
      <c r="T188" s="132">
        <v>1.0828821324448146E-2</v>
      </c>
      <c r="U188" s="132">
        <v>6.4276885043263289E-3</v>
      </c>
    </row>
    <row r="189" spans="1:21" ht="15.75" x14ac:dyDescent="0.25">
      <c r="A189" s="18">
        <v>7999</v>
      </c>
      <c r="B189" s="19" t="s">
        <v>195</v>
      </c>
      <c r="C189" s="15" t="s">
        <v>196</v>
      </c>
      <c r="D189" s="20">
        <v>22960</v>
      </c>
      <c r="E189" s="20">
        <v>23011</v>
      </c>
      <c r="F189" s="20">
        <v>23276</v>
      </c>
      <c r="G189" s="20">
        <v>23905</v>
      </c>
      <c r="H189" s="20">
        <v>24265</v>
      </c>
      <c r="I189" s="20">
        <v>24275</v>
      </c>
      <c r="J189" s="20">
        <v>24520</v>
      </c>
      <c r="K189" s="20">
        <v>24746</v>
      </c>
      <c r="L189" s="20"/>
      <c r="M189" s="151"/>
      <c r="N189" s="130"/>
      <c r="O189" s="132">
        <v>2.2212543554006969E-3</v>
      </c>
      <c r="P189" s="132">
        <v>1.1516231367606797E-2</v>
      </c>
      <c r="Q189" s="132">
        <v>2.7023543564186285E-2</v>
      </c>
      <c r="R189" s="132">
        <v>1.5059610960050198E-2</v>
      </c>
      <c r="S189" s="132">
        <v>4.1211621677313001E-4</v>
      </c>
      <c r="T189" s="132">
        <v>1.0092687950566427E-2</v>
      </c>
      <c r="U189" s="132">
        <v>9.2169657422512229E-3</v>
      </c>
    </row>
    <row r="190" spans="1:21" ht="15.75" x14ac:dyDescent="0.25">
      <c r="A190" s="18" t="s">
        <v>178</v>
      </c>
      <c r="B190" s="19" t="s">
        <v>190</v>
      </c>
      <c r="C190" s="15" t="s">
        <v>190</v>
      </c>
      <c r="D190" s="20" t="s">
        <v>190</v>
      </c>
      <c r="E190" s="20" t="s">
        <v>190</v>
      </c>
      <c r="F190" s="20" t="s">
        <v>190</v>
      </c>
      <c r="G190" s="20" t="s">
        <v>190</v>
      </c>
      <c r="H190" s="20" t="s">
        <v>190</v>
      </c>
      <c r="I190" s="20" t="s">
        <v>190</v>
      </c>
      <c r="J190" s="20" t="s">
        <v>190</v>
      </c>
      <c r="K190" s="20" t="s">
        <v>190</v>
      </c>
      <c r="L190" s="20"/>
      <c r="M190" s="151"/>
      <c r="N190" s="130"/>
      <c r="O190" s="132"/>
      <c r="P190" s="132"/>
      <c r="Q190" s="132"/>
      <c r="R190" s="132"/>
      <c r="S190" s="132"/>
      <c r="T190" s="132"/>
      <c r="U190" s="132"/>
    </row>
    <row r="191" spans="1:21" ht="15.75" x14ac:dyDescent="0.25">
      <c r="A191" s="22">
        <v>55000</v>
      </c>
      <c r="B191" s="23" t="s">
        <v>168</v>
      </c>
      <c r="C191" s="11" t="s">
        <v>184</v>
      </c>
      <c r="D191" s="24">
        <v>61809</v>
      </c>
      <c r="E191" s="24">
        <v>63465</v>
      </c>
      <c r="F191" s="24">
        <v>65616</v>
      </c>
      <c r="G191" s="24">
        <v>67167</v>
      </c>
      <c r="H191" s="24">
        <v>66484</v>
      </c>
      <c r="I191" s="24">
        <v>65737</v>
      </c>
      <c r="J191" s="24">
        <v>65711</v>
      </c>
      <c r="K191" s="24">
        <v>65901</v>
      </c>
      <c r="L191" s="24"/>
      <c r="M191" s="151"/>
      <c r="N191" s="130"/>
      <c r="O191" s="133">
        <v>2.6792214726010774E-2</v>
      </c>
      <c r="P191" s="133">
        <v>3.3892696761994801E-2</v>
      </c>
      <c r="Q191" s="133">
        <v>2.3637527432333577E-2</v>
      </c>
      <c r="R191" s="133">
        <v>-1.0168684026382003E-2</v>
      </c>
      <c r="S191" s="133">
        <v>-1.1235786053787377E-2</v>
      </c>
      <c r="T191" s="133">
        <v>-3.9551546313339517E-4</v>
      </c>
      <c r="U191" s="133">
        <v>2.8914489202721007E-3</v>
      </c>
    </row>
    <row r="192" spans="1:21" ht="15.75" x14ac:dyDescent="0.25">
      <c r="A192" s="18">
        <v>55010</v>
      </c>
      <c r="B192" s="19" t="s">
        <v>326</v>
      </c>
      <c r="C192" s="15" t="s">
        <v>189</v>
      </c>
      <c r="D192" s="20">
        <v>2744</v>
      </c>
      <c r="E192" s="20">
        <v>2688</v>
      </c>
      <c r="F192" s="20">
        <v>2639</v>
      </c>
      <c r="G192" s="20">
        <v>2620</v>
      </c>
      <c r="H192" s="20">
        <v>2611</v>
      </c>
      <c r="I192" s="20">
        <v>2614</v>
      </c>
      <c r="J192" s="20">
        <v>2627</v>
      </c>
      <c r="K192" s="20">
        <v>2685</v>
      </c>
      <c r="L192" s="20"/>
      <c r="M192" s="151"/>
      <c r="N192" s="130"/>
      <c r="O192" s="132">
        <v>-2.0408163265306121E-2</v>
      </c>
      <c r="P192" s="132">
        <v>-1.8229166666666668E-2</v>
      </c>
      <c r="Q192" s="132">
        <v>-7.1996968548692685E-3</v>
      </c>
      <c r="R192" s="132">
        <v>-3.4351145038167938E-3</v>
      </c>
      <c r="S192" s="132">
        <v>1.1489850631941786E-3</v>
      </c>
      <c r="T192" s="132">
        <v>4.9732211170619737E-3</v>
      </c>
      <c r="U192" s="132">
        <v>2.2078416444613627E-2</v>
      </c>
    </row>
    <row r="193" spans="1:21" ht="15.75" x14ac:dyDescent="0.25">
      <c r="A193" s="18">
        <v>55014</v>
      </c>
      <c r="B193" s="19" t="s">
        <v>327</v>
      </c>
      <c r="C193" s="15" t="s">
        <v>192</v>
      </c>
      <c r="D193" s="20">
        <v>11793</v>
      </c>
      <c r="E193" s="20">
        <v>12099</v>
      </c>
      <c r="F193" s="20">
        <v>12436</v>
      </c>
      <c r="G193" s="20">
        <v>12726</v>
      </c>
      <c r="H193" s="20">
        <v>12716</v>
      </c>
      <c r="I193" s="20">
        <v>12720</v>
      </c>
      <c r="J193" s="20">
        <v>12729</v>
      </c>
      <c r="K193" s="20">
        <v>12775</v>
      </c>
      <c r="L193" s="20"/>
      <c r="M193" s="151"/>
      <c r="N193" s="130"/>
      <c r="O193" s="132">
        <v>2.5947596031544135E-2</v>
      </c>
      <c r="P193" s="132">
        <v>2.7853541615009504E-2</v>
      </c>
      <c r="Q193" s="132">
        <v>2.3319395303956256E-2</v>
      </c>
      <c r="R193" s="132">
        <v>-7.8579286500078584E-4</v>
      </c>
      <c r="S193" s="132">
        <v>3.1456432840515884E-4</v>
      </c>
      <c r="T193" s="132">
        <v>7.0754716981132071E-4</v>
      </c>
      <c r="U193" s="132">
        <v>3.6137952706418413E-3</v>
      </c>
    </row>
    <row r="194" spans="1:21" s="161" customFormat="1" ht="15.75" x14ac:dyDescent="0.25">
      <c r="A194" s="156">
        <v>55034</v>
      </c>
      <c r="B194" s="157" t="s">
        <v>328</v>
      </c>
      <c r="C194" s="158" t="s">
        <v>192</v>
      </c>
      <c r="D194" s="163">
        <v>19388</v>
      </c>
      <c r="E194" s="163">
        <v>19994</v>
      </c>
      <c r="F194" s="163">
        <v>20832</v>
      </c>
      <c r="G194" s="163">
        <v>21485</v>
      </c>
      <c r="H194" s="163">
        <v>21548</v>
      </c>
      <c r="I194" s="163">
        <v>21050</v>
      </c>
      <c r="J194" s="163">
        <v>21381</v>
      </c>
      <c r="K194" s="163">
        <v>21516</v>
      </c>
      <c r="L194" s="163">
        <v>40</v>
      </c>
      <c r="M194" s="160">
        <v>21</v>
      </c>
      <c r="O194" s="164">
        <v>3.125644728698164E-2</v>
      </c>
      <c r="P194" s="164">
        <v>4.1912573772131638E-2</v>
      </c>
      <c r="Q194" s="164">
        <v>3.1346006144393243E-2</v>
      </c>
      <c r="R194" s="164">
        <v>2.9322783337212008E-3</v>
      </c>
      <c r="S194" s="164">
        <v>-2.3111193614256544E-2</v>
      </c>
      <c r="T194" s="164">
        <v>1.5724465558194775E-2</v>
      </c>
      <c r="U194" s="164">
        <v>6.314017118001964E-3</v>
      </c>
    </row>
    <row r="195" spans="1:21" ht="15.75" x14ac:dyDescent="0.25">
      <c r="A195" s="18">
        <v>55025</v>
      </c>
      <c r="B195" s="19" t="s">
        <v>329</v>
      </c>
      <c r="C195" s="15" t="s">
        <v>189</v>
      </c>
      <c r="D195" s="20">
        <v>974</v>
      </c>
      <c r="E195" s="20">
        <v>994</v>
      </c>
      <c r="F195" s="20">
        <v>1055</v>
      </c>
      <c r="G195" s="20">
        <v>1063</v>
      </c>
      <c r="H195" s="20">
        <v>1065</v>
      </c>
      <c r="I195" s="20">
        <v>1060</v>
      </c>
      <c r="J195" s="20">
        <v>1060</v>
      </c>
      <c r="K195" s="20">
        <v>1071</v>
      </c>
      <c r="L195" s="20"/>
      <c r="M195" s="151"/>
      <c r="N195" s="130"/>
      <c r="O195" s="132">
        <v>2.0533880903490759E-2</v>
      </c>
      <c r="P195" s="132">
        <v>6.1368209255533199E-2</v>
      </c>
      <c r="Q195" s="132">
        <v>7.5829383886255926E-3</v>
      </c>
      <c r="R195" s="132">
        <v>1.8814675446848542E-3</v>
      </c>
      <c r="S195" s="132">
        <v>-4.6948356807511738E-3</v>
      </c>
      <c r="T195" s="132">
        <v>0</v>
      </c>
      <c r="U195" s="132">
        <v>1.0377358490566037E-2</v>
      </c>
    </row>
    <row r="196" spans="1:21" ht="15.75" x14ac:dyDescent="0.25">
      <c r="A196" s="18">
        <v>55005</v>
      </c>
      <c r="B196" s="19" t="s">
        <v>330</v>
      </c>
      <c r="C196" s="15" t="s">
        <v>197</v>
      </c>
      <c r="D196" s="20">
        <v>735</v>
      </c>
      <c r="E196" s="20">
        <v>767</v>
      </c>
      <c r="F196" s="20">
        <v>793</v>
      </c>
      <c r="G196" s="20">
        <v>813</v>
      </c>
      <c r="H196" s="20">
        <v>832</v>
      </c>
      <c r="I196" s="20">
        <v>828</v>
      </c>
      <c r="J196" s="20">
        <v>834</v>
      </c>
      <c r="K196" s="20">
        <v>835</v>
      </c>
      <c r="L196" s="20"/>
      <c r="M196" s="151"/>
      <c r="N196" s="130"/>
      <c r="O196" s="132">
        <v>4.3537414965986392E-2</v>
      </c>
      <c r="P196" s="132">
        <v>3.3898305084745763E-2</v>
      </c>
      <c r="Q196" s="132">
        <v>2.5220680958385876E-2</v>
      </c>
      <c r="R196" s="132">
        <v>2.3370233702337023E-2</v>
      </c>
      <c r="S196" s="132">
        <v>-4.807692307692308E-3</v>
      </c>
      <c r="T196" s="132">
        <v>7.246376811594203E-3</v>
      </c>
      <c r="U196" s="132">
        <v>1.199040767386091E-3</v>
      </c>
    </row>
    <row r="197" spans="1:21" ht="15.75" x14ac:dyDescent="0.25">
      <c r="A197" s="18">
        <v>55030</v>
      </c>
      <c r="B197" s="19" t="s">
        <v>331</v>
      </c>
      <c r="C197" s="15" t="s">
        <v>189</v>
      </c>
      <c r="D197" s="20">
        <v>1405</v>
      </c>
      <c r="E197" s="20">
        <v>1449</v>
      </c>
      <c r="F197" s="20">
        <v>1495</v>
      </c>
      <c r="G197" s="20">
        <v>1485</v>
      </c>
      <c r="H197" s="20">
        <v>1502</v>
      </c>
      <c r="I197" s="20">
        <v>1534</v>
      </c>
      <c r="J197" s="20">
        <v>1536</v>
      </c>
      <c r="K197" s="20">
        <v>1539</v>
      </c>
      <c r="L197" s="20"/>
      <c r="M197" s="151"/>
      <c r="N197" s="130"/>
      <c r="O197" s="132">
        <v>3.1316725978647687E-2</v>
      </c>
      <c r="P197" s="132">
        <v>3.1746031746031744E-2</v>
      </c>
      <c r="Q197" s="132">
        <v>-6.688963210702341E-3</v>
      </c>
      <c r="R197" s="132">
        <v>1.1447811447811448E-2</v>
      </c>
      <c r="S197" s="132">
        <v>2.1304926764314249E-2</v>
      </c>
      <c r="T197" s="132">
        <v>1.3037809647979139E-3</v>
      </c>
      <c r="U197" s="132">
        <v>1.953125E-3</v>
      </c>
    </row>
    <row r="198" spans="1:21" ht="15.75" x14ac:dyDescent="0.25">
      <c r="A198" s="18">
        <v>55003</v>
      </c>
      <c r="B198" s="19" t="s">
        <v>332</v>
      </c>
      <c r="C198" s="15" t="s">
        <v>189</v>
      </c>
      <c r="D198" s="20">
        <v>2816</v>
      </c>
      <c r="E198" s="20">
        <v>2851</v>
      </c>
      <c r="F198" s="20">
        <v>2977</v>
      </c>
      <c r="G198" s="20">
        <v>2975</v>
      </c>
      <c r="H198" s="20">
        <v>2400</v>
      </c>
      <c r="I198" s="20">
        <v>2075</v>
      </c>
      <c r="J198" s="20">
        <v>2130</v>
      </c>
      <c r="K198" s="20">
        <v>2169</v>
      </c>
      <c r="L198" s="20"/>
      <c r="M198" s="151"/>
      <c r="N198" s="130"/>
      <c r="O198" s="132">
        <v>1.2428977272727272E-2</v>
      </c>
      <c r="P198" s="132">
        <v>4.4195019291476678E-2</v>
      </c>
      <c r="Q198" s="132">
        <v>-6.7181726570372856E-4</v>
      </c>
      <c r="R198" s="132">
        <v>-0.19327731092436976</v>
      </c>
      <c r="S198" s="132">
        <v>-0.13541666666666666</v>
      </c>
      <c r="T198" s="132">
        <v>2.6506024096385541E-2</v>
      </c>
      <c r="U198" s="132">
        <v>1.8309859154929577E-2</v>
      </c>
    </row>
    <row r="199" spans="1:21" ht="15.75" x14ac:dyDescent="0.25">
      <c r="A199" s="18">
        <v>55999</v>
      </c>
      <c r="B199" s="19" t="s">
        <v>195</v>
      </c>
      <c r="C199" s="15" t="s">
        <v>196</v>
      </c>
      <c r="D199" s="20">
        <v>21954</v>
      </c>
      <c r="E199" s="20">
        <v>22623</v>
      </c>
      <c r="F199" s="20">
        <v>23389</v>
      </c>
      <c r="G199" s="20">
        <v>24000</v>
      </c>
      <c r="H199" s="20">
        <v>23810</v>
      </c>
      <c r="I199" s="20">
        <v>23856</v>
      </c>
      <c r="J199" s="20">
        <v>23414</v>
      </c>
      <c r="K199" s="20">
        <v>23311</v>
      </c>
      <c r="L199" s="20"/>
      <c r="M199" s="151"/>
      <c r="N199" s="130"/>
      <c r="O199" s="132">
        <v>3.0472806777808146E-2</v>
      </c>
      <c r="P199" s="132">
        <v>3.3859346682579679E-2</v>
      </c>
      <c r="Q199" s="132">
        <v>2.6123391337808371E-2</v>
      </c>
      <c r="R199" s="132">
        <v>-7.9166666666666673E-3</v>
      </c>
      <c r="S199" s="132">
        <v>1.9319613607727845E-3</v>
      </c>
      <c r="T199" s="132">
        <v>-1.8527833668678738E-2</v>
      </c>
      <c r="U199" s="132">
        <v>-4.3990774750149488E-3</v>
      </c>
    </row>
    <row r="200" spans="1:21" ht="15.75" x14ac:dyDescent="0.25">
      <c r="A200" s="18" t="s">
        <v>178</v>
      </c>
      <c r="B200" s="19" t="s">
        <v>190</v>
      </c>
      <c r="C200" s="15" t="s">
        <v>190</v>
      </c>
      <c r="D200" s="20" t="s">
        <v>190</v>
      </c>
      <c r="E200" s="20" t="s">
        <v>190</v>
      </c>
      <c r="F200" s="20" t="s">
        <v>190</v>
      </c>
      <c r="G200" s="20" t="s">
        <v>190</v>
      </c>
      <c r="H200" s="20" t="s">
        <v>190</v>
      </c>
      <c r="I200" s="20" t="s">
        <v>190</v>
      </c>
      <c r="J200" s="20" t="s">
        <v>190</v>
      </c>
      <c r="K200" s="20" t="s">
        <v>190</v>
      </c>
      <c r="L200" s="20"/>
      <c r="M200" s="151"/>
      <c r="N200" s="130"/>
      <c r="O200" s="132"/>
      <c r="P200" s="132"/>
      <c r="Q200" s="132"/>
      <c r="R200" s="132"/>
      <c r="S200" s="132"/>
      <c r="T200" s="132"/>
      <c r="U200" s="132"/>
    </row>
    <row r="201" spans="1:21" ht="15.75" x14ac:dyDescent="0.25">
      <c r="A201" s="22">
        <v>27000</v>
      </c>
      <c r="B201" s="23" t="s">
        <v>378</v>
      </c>
      <c r="C201" s="11" t="s">
        <v>184</v>
      </c>
      <c r="D201" s="24">
        <v>20119</v>
      </c>
      <c r="E201" s="24">
        <v>20307</v>
      </c>
      <c r="F201" s="24">
        <v>20446</v>
      </c>
      <c r="G201" s="24">
        <v>20679</v>
      </c>
      <c r="H201" s="24">
        <v>20815</v>
      </c>
      <c r="I201" s="24">
        <v>20962</v>
      </c>
      <c r="J201" s="24">
        <v>21139</v>
      </c>
      <c r="K201" s="24">
        <v>21358</v>
      </c>
      <c r="L201" s="24"/>
      <c r="M201" s="151"/>
      <c r="N201" s="130"/>
      <c r="O201" s="133">
        <v>9.3444008151498583E-3</v>
      </c>
      <c r="P201" s="133">
        <v>6.8449303195942286E-3</v>
      </c>
      <c r="Q201" s="133">
        <v>1.1395872053213343E-2</v>
      </c>
      <c r="R201" s="133">
        <v>6.5767203443106532E-3</v>
      </c>
      <c r="S201" s="133">
        <v>7.0622147489791016E-3</v>
      </c>
      <c r="T201" s="133">
        <v>8.4438507775975568E-3</v>
      </c>
      <c r="U201" s="133">
        <v>1.0359998107762903E-2</v>
      </c>
    </row>
    <row r="202" spans="1:21" ht="15.75" x14ac:dyDescent="0.25">
      <c r="A202" s="18">
        <v>27008</v>
      </c>
      <c r="B202" s="19" t="s">
        <v>333</v>
      </c>
      <c r="C202" s="15" t="s">
        <v>192</v>
      </c>
      <c r="D202" s="20">
        <v>13312</v>
      </c>
      <c r="E202" s="20">
        <v>13356</v>
      </c>
      <c r="F202" s="20">
        <v>13369</v>
      </c>
      <c r="G202" s="20">
        <v>13460</v>
      </c>
      <c r="H202" s="20">
        <v>13583</v>
      </c>
      <c r="I202" s="20">
        <v>13742</v>
      </c>
      <c r="J202" s="20">
        <v>13793</v>
      </c>
      <c r="K202" s="20">
        <v>13874</v>
      </c>
      <c r="L202" s="20"/>
      <c r="M202" s="151"/>
      <c r="N202" s="130"/>
      <c r="O202" s="132">
        <v>3.3052884615384615E-3</v>
      </c>
      <c r="P202" s="132">
        <v>9.7334531296795453E-4</v>
      </c>
      <c r="Q202" s="132">
        <v>6.8067918318498021E-3</v>
      </c>
      <c r="R202" s="132">
        <v>9.1381872213967315E-3</v>
      </c>
      <c r="S202" s="132">
        <v>1.1705808731502614E-2</v>
      </c>
      <c r="T202" s="132">
        <v>3.7112501819240285E-3</v>
      </c>
      <c r="U202" s="132">
        <v>5.8725440440803309E-3</v>
      </c>
    </row>
    <row r="203" spans="1:21" ht="15.75" x14ac:dyDescent="0.25">
      <c r="A203" s="18">
        <v>27806</v>
      </c>
      <c r="B203" s="19" t="s">
        <v>334</v>
      </c>
      <c r="C203" s="15" t="s">
        <v>267</v>
      </c>
      <c r="D203" s="20">
        <v>22</v>
      </c>
      <c r="E203" s="20">
        <v>22</v>
      </c>
      <c r="F203" s="20">
        <v>22</v>
      </c>
      <c r="G203" s="20">
        <v>23</v>
      </c>
      <c r="H203" s="20">
        <v>23</v>
      </c>
      <c r="I203" s="20">
        <v>22</v>
      </c>
      <c r="J203" s="20">
        <v>22</v>
      </c>
      <c r="K203" s="20">
        <v>22</v>
      </c>
      <c r="L203" s="20"/>
      <c r="M203" s="151"/>
      <c r="N203" s="130"/>
      <c r="O203" s="132">
        <v>0</v>
      </c>
      <c r="P203" s="132">
        <v>0</v>
      </c>
      <c r="Q203" s="132">
        <v>4.5454545454545456E-2</v>
      </c>
      <c r="R203" s="132">
        <v>0</v>
      </c>
      <c r="S203" s="132">
        <v>-4.3478260869565216E-2</v>
      </c>
      <c r="T203" s="132">
        <v>0</v>
      </c>
      <c r="U203" s="132">
        <v>0</v>
      </c>
    </row>
    <row r="204" spans="1:21" ht="15.75" x14ac:dyDescent="0.25">
      <c r="A204" s="18">
        <v>27999</v>
      </c>
      <c r="B204" s="19" t="s">
        <v>195</v>
      </c>
      <c r="C204" s="15" t="s">
        <v>196</v>
      </c>
      <c r="D204" s="20">
        <v>6785</v>
      </c>
      <c r="E204" s="20">
        <v>6929</v>
      </c>
      <c r="F204" s="20">
        <v>7055</v>
      </c>
      <c r="G204" s="20">
        <v>7196</v>
      </c>
      <c r="H204" s="20">
        <v>7209</v>
      </c>
      <c r="I204" s="20">
        <v>7198</v>
      </c>
      <c r="J204" s="20">
        <v>7324</v>
      </c>
      <c r="K204" s="20">
        <v>7462</v>
      </c>
      <c r="L204" s="20"/>
      <c r="M204" s="151"/>
      <c r="N204" s="130"/>
      <c r="O204" s="132">
        <v>2.1223286661753868E-2</v>
      </c>
      <c r="P204" s="132">
        <v>1.8184442199451579E-2</v>
      </c>
      <c r="Q204" s="132">
        <v>1.9985825655563429E-2</v>
      </c>
      <c r="R204" s="132">
        <v>1.8065591995553086E-3</v>
      </c>
      <c r="S204" s="132">
        <v>-1.5258704397281176E-3</v>
      </c>
      <c r="T204" s="132">
        <v>1.7504862461794942E-2</v>
      </c>
      <c r="U204" s="132">
        <v>1.8842162752594212E-2</v>
      </c>
    </row>
    <row r="205" spans="1:21" ht="15.75" x14ac:dyDescent="0.25">
      <c r="A205" s="18" t="s">
        <v>178</v>
      </c>
      <c r="B205" s="19" t="s">
        <v>190</v>
      </c>
      <c r="C205" s="30" t="s">
        <v>190</v>
      </c>
      <c r="D205" s="20" t="s">
        <v>190</v>
      </c>
      <c r="E205" s="20" t="s">
        <v>190</v>
      </c>
      <c r="F205" s="20" t="s">
        <v>190</v>
      </c>
      <c r="G205" s="20" t="s">
        <v>190</v>
      </c>
      <c r="H205" s="20" t="s">
        <v>190</v>
      </c>
      <c r="I205" s="20" t="s">
        <v>190</v>
      </c>
      <c r="J205" s="20" t="s">
        <v>190</v>
      </c>
      <c r="K205" s="20" t="s">
        <v>190</v>
      </c>
      <c r="L205" s="20"/>
      <c r="M205" s="151"/>
      <c r="N205" s="130"/>
      <c r="O205" s="132"/>
      <c r="P205" s="132"/>
      <c r="Q205" s="132"/>
      <c r="R205" s="132"/>
      <c r="S205" s="132"/>
      <c r="T205" s="132"/>
      <c r="U205" s="132"/>
    </row>
    <row r="206" spans="1:21" ht="15.75" x14ac:dyDescent="0.25">
      <c r="A206" s="22">
        <v>47000</v>
      </c>
      <c r="B206" s="23" t="s">
        <v>335</v>
      </c>
      <c r="C206" s="11" t="s">
        <v>184</v>
      </c>
      <c r="D206" s="24">
        <v>19147</v>
      </c>
      <c r="E206" s="24">
        <v>19118</v>
      </c>
      <c r="F206" s="24">
        <v>19096</v>
      </c>
      <c r="G206" s="24">
        <v>19078</v>
      </c>
      <c r="H206" s="24">
        <v>18841</v>
      </c>
      <c r="I206" s="24">
        <v>18958</v>
      </c>
      <c r="J206" s="24">
        <v>18854</v>
      </c>
      <c r="K206" s="24">
        <v>18814</v>
      </c>
      <c r="L206" s="24"/>
      <c r="M206" s="151"/>
      <c r="N206" s="130"/>
      <c r="O206" s="133">
        <v>-1.5145975870893612E-3</v>
      </c>
      <c r="P206" s="133">
        <v>-1.1507479861910242E-3</v>
      </c>
      <c r="Q206" s="133">
        <v>-9.4260578131545873E-4</v>
      </c>
      <c r="R206" s="133">
        <v>-1.2422685816123283E-2</v>
      </c>
      <c r="S206" s="133">
        <v>6.2098614723210023E-3</v>
      </c>
      <c r="T206" s="133">
        <v>-5.4858107395294861E-3</v>
      </c>
      <c r="U206" s="133">
        <v>-2.1215657154980377E-3</v>
      </c>
    </row>
    <row r="207" spans="1:21" ht="15.75" x14ac:dyDescent="0.25">
      <c r="A207" s="18">
        <v>47023</v>
      </c>
      <c r="B207" s="19" t="s">
        <v>336</v>
      </c>
      <c r="C207" s="15" t="s">
        <v>197</v>
      </c>
      <c r="D207" s="20">
        <v>897</v>
      </c>
      <c r="E207" s="20">
        <v>867</v>
      </c>
      <c r="F207" s="20">
        <v>853</v>
      </c>
      <c r="G207" s="20">
        <v>851</v>
      </c>
      <c r="H207" s="20">
        <v>832</v>
      </c>
      <c r="I207" s="20">
        <v>829</v>
      </c>
      <c r="J207" s="20">
        <v>847</v>
      </c>
      <c r="K207" s="20">
        <v>843</v>
      </c>
      <c r="L207" s="20"/>
      <c r="M207" s="151"/>
      <c r="N207" s="130"/>
      <c r="O207" s="132">
        <v>-3.3444816053511704E-2</v>
      </c>
      <c r="P207" s="132">
        <v>-1.6147635524798153E-2</v>
      </c>
      <c r="Q207" s="132">
        <v>-2.3446658851113715E-3</v>
      </c>
      <c r="R207" s="132">
        <v>-2.2326674500587545E-2</v>
      </c>
      <c r="S207" s="132">
        <v>-3.605769230769231E-3</v>
      </c>
      <c r="T207" s="132">
        <v>2.1712907117008445E-2</v>
      </c>
      <c r="U207" s="132">
        <v>-4.7225501770956314E-3</v>
      </c>
    </row>
    <row r="208" spans="1:21" ht="15.75" x14ac:dyDescent="0.25">
      <c r="A208" s="18">
        <v>47030</v>
      </c>
      <c r="B208" s="19" t="s">
        <v>337</v>
      </c>
      <c r="C208" s="15" t="s">
        <v>197</v>
      </c>
      <c r="D208" s="20">
        <v>379</v>
      </c>
      <c r="E208" s="20">
        <v>357</v>
      </c>
      <c r="F208" s="20">
        <v>343</v>
      </c>
      <c r="G208" s="20">
        <v>330</v>
      </c>
      <c r="H208" s="20">
        <v>307</v>
      </c>
      <c r="I208" s="20">
        <v>295</v>
      </c>
      <c r="J208" s="20">
        <v>301</v>
      </c>
      <c r="K208" s="20">
        <v>293</v>
      </c>
      <c r="L208" s="20"/>
      <c r="M208" s="151"/>
      <c r="N208" s="130"/>
      <c r="O208" s="132">
        <v>-5.8047493403693931E-2</v>
      </c>
      <c r="P208" s="132">
        <v>-3.9215686274509803E-2</v>
      </c>
      <c r="Q208" s="132">
        <v>-3.7900874635568516E-2</v>
      </c>
      <c r="R208" s="132">
        <v>-6.9696969696969702E-2</v>
      </c>
      <c r="S208" s="132">
        <v>-3.9087947882736153E-2</v>
      </c>
      <c r="T208" s="132">
        <v>2.0338983050847456E-2</v>
      </c>
      <c r="U208" s="132">
        <v>-2.6578073089700997E-2</v>
      </c>
    </row>
    <row r="209" spans="1:21" ht="15.75" x14ac:dyDescent="0.25">
      <c r="A209" s="18">
        <v>47007</v>
      </c>
      <c r="B209" s="19" t="s">
        <v>338</v>
      </c>
      <c r="C209" s="15" t="s">
        <v>189</v>
      </c>
      <c r="D209" s="20">
        <v>548</v>
      </c>
      <c r="E209" s="20">
        <v>545</v>
      </c>
      <c r="F209" s="20">
        <v>559</v>
      </c>
      <c r="G209" s="20">
        <v>544</v>
      </c>
      <c r="H209" s="20">
        <v>514</v>
      </c>
      <c r="I209" s="20">
        <v>488</v>
      </c>
      <c r="J209" s="20">
        <v>486</v>
      </c>
      <c r="K209" s="20">
        <v>481</v>
      </c>
      <c r="L209" s="20"/>
      <c r="M209" s="151"/>
      <c r="N209" s="130"/>
      <c r="O209" s="132">
        <v>-5.4744525547445258E-3</v>
      </c>
      <c r="P209" s="132">
        <v>2.5688073394495414E-2</v>
      </c>
      <c r="Q209" s="132">
        <v>-2.6833631484794274E-2</v>
      </c>
      <c r="R209" s="132">
        <v>-5.514705882352941E-2</v>
      </c>
      <c r="S209" s="132">
        <v>-5.0583657587548639E-2</v>
      </c>
      <c r="T209" s="132">
        <v>-4.0983606557377051E-3</v>
      </c>
      <c r="U209" s="132">
        <v>-1.0288065843621399E-2</v>
      </c>
    </row>
    <row r="210" spans="1:21" s="161" customFormat="1" ht="15.75" x14ac:dyDescent="0.25">
      <c r="A210" s="156">
        <v>47012</v>
      </c>
      <c r="B210" s="157" t="s">
        <v>339</v>
      </c>
      <c r="C210" s="158" t="s">
        <v>192</v>
      </c>
      <c r="D210" s="163">
        <v>12810</v>
      </c>
      <c r="E210" s="163">
        <v>12837</v>
      </c>
      <c r="F210" s="163">
        <v>12818</v>
      </c>
      <c r="G210" s="163">
        <v>12804</v>
      </c>
      <c r="H210" s="163">
        <v>12628</v>
      </c>
      <c r="I210" s="163">
        <v>12763</v>
      </c>
      <c r="J210" s="163">
        <v>12768</v>
      </c>
      <c r="K210" s="163">
        <v>12821</v>
      </c>
      <c r="L210" s="163">
        <v>43</v>
      </c>
      <c r="M210" s="160">
        <v>28</v>
      </c>
      <c r="O210" s="164">
        <v>2.107728337236534E-3</v>
      </c>
      <c r="P210" s="164">
        <v>-1.4800965957778296E-3</v>
      </c>
      <c r="Q210" s="164">
        <v>-1.0922140739584958E-3</v>
      </c>
      <c r="R210" s="164">
        <v>-1.3745704467353952E-2</v>
      </c>
      <c r="S210" s="164">
        <v>1.0690528983211911E-2</v>
      </c>
      <c r="T210" s="164">
        <v>3.9175742380318109E-4</v>
      </c>
      <c r="U210" s="164">
        <v>4.1510025062656639E-3</v>
      </c>
    </row>
    <row r="211" spans="1:21" ht="15.75" x14ac:dyDescent="0.25">
      <c r="A211" s="18">
        <v>47026</v>
      </c>
      <c r="B211" s="19" t="s">
        <v>340</v>
      </c>
      <c r="C211" s="15" t="s">
        <v>197</v>
      </c>
      <c r="D211" s="20">
        <v>956</v>
      </c>
      <c r="E211" s="20">
        <v>932</v>
      </c>
      <c r="F211" s="20">
        <v>906</v>
      </c>
      <c r="G211" s="20">
        <v>896</v>
      </c>
      <c r="H211" s="20">
        <v>882</v>
      </c>
      <c r="I211" s="20">
        <v>864</v>
      </c>
      <c r="J211" s="20">
        <v>863</v>
      </c>
      <c r="K211" s="20">
        <v>864</v>
      </c>
      <c r="L211" s="20"/>
      <c r="M211" s="151"/>
      <c r="N211" s="130"/>
      <c r="O211" s="132">
        <v>-2.5104602510460251E-2</v>
      </c>
      <c r="P211" s="132">
        <v>-2.7896995708154508E-2</v>
      </c>
      <c r="Q211" s="132">
        <v>-1.1037527593818985E-2</v>
      </c>
      <c r="R211" s="132">
        <v>-1.5625E-2</v>
      </c>
      <c r="S211" s="132">
        <v>-2.0408163265306121E-2</v>
      </c>
      <c r="T211" s="132">
        <v>-1.1574074074074073E-3</v>
      </c>
      <c r="U211" s="132">
        <v>1.1587485515643105E-3</v>
      </c>
    </row>
    <row r="212" spans="1:21" ht="15.75" x14ac:dyDescent="0.25">
      <c r="A212" s="18">
        <v>47999</v>
      </c>
      <c r="B212" s="19" t="s">
        <v>195</v>
      </c>
      <c r="C212" s="15" t="s">
        <v>196</v>
      </c>
      <c r="D212" s="20">
        <v>3557</v>
      </c>
      <c r="E212" s="20">
        <v>3580</v>
      </c>
      <c r="F212" s="20">
        <v>3617</v>
      </c>
      <c r="G212" s="20">
        <v>3653</v>
      </c>
      <c r="H212" s="20">
        <v>3678</v>
      </c>
      <c r="I212" s="20">
        <v>3719</v>
      </c>
      <c r="J212" s="20">
        <v>3589</v>
      </c>
      <c r="K212" s="20">
        <v>3512</v>
      </c>
      <c r="L212" s="20"/>
      <c r="M212" s="151"/>
      <c r="N212" s="130"/>
      <c r="O212" s="132">
        <v>6.4661231374754007E-3</v>
      </c>
      <c r="P212" s="132">
        <v>1.0335195530726256E-2</v>
      </c>
      <c r="Q212" s="132">
        <v>9.9529997235277851E-3</v>
      </c>
      <c r="R212" s="132">
        <v>6.8436901177114703E-3</v>
      </c>
      <c r="S212" s="132">
        <v>1.1147362697118E-2</v>
      </c>
      <c r="T212" s="132">
        <v>-3.4955633234740519E-2</v>
      </c>
      <c r="U212" s="132">
        <v>-2.1454444134856508E-2</v>
      </c>
    </row>
    <row r="213" spans="1:21" ht="15.75" x14ac:dyDescent="0.25">
      <c r="A213" s="18" t="s">
        <v>178</v>
      </c>
      <c r="B213" s="19" t="s">
        <v>190</v>
      </c>
      <c r="C213" s="15" t="s">
        <v>190</v>
      </c>
      <c r="D213" s="20" t="s">
        <v>190</v>
      </c>
      <c r="E213" s="20" t="s">
        <v>190</v>
      </c>
      <c r="F213" s="20" t="s">
        <v>190</v>
      </c>
      <c r="G213" s="20" t="s">
        <v>190</v>
      </c>
      <c r="H213" s="20" t="s">
        <v>190</v>
      </c>
      <c r="I213" s="20" t="s">
        <v>190</v>
      </c>
      <c r="J213" s="20" t="s">
        <v>190</v>
      </c>
      <c r="K213" s="20" t="s">
        <v>190</v>
      </c>
      <c r="L213" s="20"/>
      <c r="M213" s="151"/>
      <c r="N213" s="130"/>
      <c r="O213" s="132"/>
      <c r="P213" s="132"/>
      <c r="Q213" s="132"/>
      <c r="R213" s="132"/>
      <c r="S213" s="132"/>
      <c r="T213" s="132"/>
      <c r="U213" s="132"/>
    </row>
    <row r="214" spans="1:21" ht="15.75" x14ac:dyDescent="0.25">
      <c r="A214" s="22">
        <v>31000</v>
      </c>
      <c r="B214" s="23" t="s">
        <v>98</v>
      </c>
      <c r="C214" s="11" t="s">
        <v>184</v>
      </c>
      <c r="D214" s="24">
        <v>39540</v>
      </c>
      <c r="E214" s="24">
        <v>40718</v>
      </c>
      <c r="F214" s="24">
        <v>41261</v>
      </c>
      <c r="G214" s="24">
        <v>42088</v>
      </c>
      <c r="H214" s="24">
        <v>42853</v>
      </c>
      <c r="I214" s="24">
        <v>43951</v>
      </c>
      <c r="J214" s="24">
        <v>44637</v>
      </c>
      <c r="K214" s="24">
        <v>45393</v>
      </c>
      <c r="L214" s="24"/>
      <c r="M214" s="151"/>
      <c r="N214" s="130"/>
      <c r="O214" s="133">
        <v>2.9792615073343451E-2</v>
      </c>
      <c r="P214" s="133">
        <v>1.3335625521882215E-2</v>
      </c>
      <c r="Q214" s="133">
        <v>2.0043140011148541E-2</v>
      </c>
      <c r="R214" s="133">
        <v>1.8176202242919597E-2</v>
      </c>
      <c r="S214" s="133">
        <v>2.562247683942781E-2</v>
      </c>
      <c r="T214" s="133">
        <v>1.5608291051398148E-2</v>
      </c>
      <c r="U214" s="133">
        <v>1.6936622084817526E-2</v>
      </c>
    </row>
    <row r="215" spans="1:21" ht="15.75" x14ac:dyDescent="0.25">
      <c r="A215" s="18">
        <v>31026</v>
      </c>
      <c r="B215" s="19" t="s">
        <v>341</v>
      </c>
      <c r="C215" s="15" t="s">
        <v>189</v>
      </c>
      <c r="D215" s="20">
        <v>2326</v>
      </c>
      <c r="E215" s="20">
        <v>2339</v>
      </c>
      <c r="F215" s="20">
        <v>2332</v>
      </c>
      <c r="G215" s="20">
        <v>2339</v>
      </c>
      <c r="H215" s="20">
        <v>2385</v>
      </c>
      <c r="I215" s="20">
        <v>2377</v>
      </c>
      <c r="J215" s="20">
        <v>2375</v>
      </c>
      <c r="K215" s="20">
        <v>2382</v>
      </c>
      <c r="L215" s="20"/>
      <c r="M215" s="151"/>
      <c r="N215" s="130"/>
      <c r="O215" s="132">
        <v>5.5889939810834051E-3</v>
      </c>
      <c r="P215" s="132">
        <v>-2.9927319367250961E-3</v>
      </c>
      <c r="Q215" s="132">
        <v>3.0017152658662091E-3</v>
      </c>
      <c r="R215" s="132">
        <v>1.9666524155622062E-2</v>
      </c>
      <c r="S215" s="132">
        <v>-3.3542976939203353E-3</v>
      </c>
      <c r="T215" s="132">
        <v>-8.4139671855279767E-4</v>
      </c>
      <c r="U215" s="132">
        <v>2.9473684210526317E-3</v>
      </c>
    </row>
    <row r="216" spans="1:21" ht="15.75" x14ac:dyDescent="0.25">
      <c r="A216" s="18">
        <v>31012</v>
      </c>
      <c r="B216" s="19" t="s">
        <v>342</v>
      </c>
      <c r="C216" s="15" t="s">
        <v>197</v>
      </c>
      <c r="D216" s="20">
        <v>2487</v>
      </c>
      <c r="E216" s="20">
        <v>2563</v>
      </c>
      <c r="F216" s="20">
        <v>2581</v>
      </c>
      <c r="G216" s="20">
        <v>2611</v>
      </c>
      <c r="H216" s="20">
        <v>2634</v>
      </c>
      <c r="I216" s="20">
        <v>2688</v>
      </c>
      <c r="J216" s="20">
        <v>2725</v>
      </c>
      <c r="K216" s="20">
        <v>2818</v>
      </c>
      <c r="L216" s="20"/>
      <c r="M216" s="151"/>
      <c r="N216" s="130"/>
      <c r="O216" s="132">
        <v>3.0558906312826699E-2</v>
      </c>
      <c r="P216" s="132">
        <v>7.0230198985563796E-3</v>
      </c>
      <c r="Q216" s="132">
        <v>1.162340178225494E-2</v>
      </c>
      <c r="R216" s="132">
        <v>8.8088854844887016E-3</v>
      </c>
      <c r="S216" s="132">
        <v>2.0501138952164009E-2</v>
      </c>
      <c r="T216" s="132">
        <v>1.3764880952380952E-2</v>
      </c>
      <c r="U216" s="132">
        <v>3.4128440366972476E-2</v>
      </c>
    </row>
    <row r="217" spans="1:21" ht="15.75" x14ac:dyDescent="0.25">
      <c r="A217" s="18">
        <v>31006</v>
      </c>
      <c r="B217" s="19" t="s">
        <v>343</v>
      </c>
      <c r="C217" s="15" t="s">
        <v>189</v>
      </c>
      <c r="D217" s="20">
        <v>17739</v>
      </c>
      <c r="E217" s="20">
        <v>18288</v>
      </c>
      <c r="F217" s="20">
        <v>18733</v>
      </c>
      <c r="G217" s="20">
        <v>19370</v>
      </c>
      <c r="H217" s="20">
        <v>19869</v>
      </c>
      <c r="I217" s="20">
        <v>20379</v>
      </c>
      <c r="J217" s="20">
        <v>20826</v>
      </c>
      <c r="K217" s="20">
        <v>21229</v>
      </c>
      <c r="L217" s="20"/>
      <c r="M217" s="151"/>
      <c r="N217" s="130"/>
      <c r="O217" s="132">
        <v>3.0948756976154235E-2</v>
      </c>
      <c r="P217" s="132">
        <v>2.4332895888013999E-2</v>
      </c>
      <c r="Q217" s="132">
        <v>3.4004163775156145E-2</v>
      </c>
      <c r="R217" s="132">
        <v>2.576148683531234E-2</v>
      </c>
      <c r="S217" s="132">
        <v>2.5668126226785444E-2</v>
      </c>
      <c r="T217" s="132">
        <v>2.193434417783012E-2</v>
      </c>
      <c r="U217" s="132">
        <v>1.9350811485642945E-2</v>
      </c>
    </row>
    <row r="218" spans="1:21" ht="15.75" x14ac:dyDescent="0.25">
      <c r="A218" s="18">
        <v>31020</v>
      </c>
      <c r="B218" s="19" t="s">
        <v>344</v>
      </c>
      <c r="C218" s="15" t="s">
        <v>189</v>
      </c>
      <c r="D218" s="20">
        <v>10340</v>
      </c>
      <c r="E218" s="20">
        <v>10635</v>
      </c>
      <c r="F218" s="20">
        <v>10843</v>
      </c>
      <c r="G218" s="20">
        <v>11249</v>
      </c>
      <c r="H218" s="20">
        <v>11361</v>
      </c>
      <c r="I218" s="20">
        <v>11746</v>
      </c>
      <c r="J218" s="20">
        <v>11848</v>
      </c>
      <c r="K218" s="20">
        <v>11901</v>
      </c>
      <c r="L218" s="20"/>
      <c r="M218" s="151"/>
      <c r="N218" s="130"/>
      <c r="O218" s="132">
        <v>2.852998065764023E-2</v>
      </c>
      <c r="P218" s="132">
        <v>1.9558062999529856E-2</v>
      </c>
      <c r="Q218" s="132">
        <v>3.7443511943189157E-2</v>
      </c>
      <c r="R218" s="132">
        <v>9.9564405724953328E-3</v>
      </c>
      <c r="S218" s="132">
        <v>3.3887861983980284E-2</v>
      </c>
      <c r="T218" s="132">
        <v>8.6838072535331181E-3</v>
      </c>
      <c r="U218" s="132">
        <v>4.4733288318703577E-3</v>
      </c>
    </row>
    <row r="219" spans="1:21" ht="15.75" x14ac:dyDescent="0.25">
      <c r="A219" s="18">
        <v>31999</v>
      </c>
      <c r="B219" s="19" t="s">
        <v>195</v>
      </c>
      <c r="C219" s="15" t="s">
        <v>196</v>
      </c>
      <c r="D219" s="20">
        <v>6648</v>
      </c>
      <c r="E219" s="20">
        <v>6893</v>
      </c>
      <c r="F219" s="20">
        <v>6772</v>
      </c>
      <c r="G219" s="20">
        <v>6519</v>
      </c>
      <c r="H219" s="20">
        <v>6604</v>
      </c>
      <c r="I219" s="20">
        <v>6761</v>
      </c>
      <c r="J219" s="20">
        <v>6863</v>
      </c>
      <c r="K219" s="20">
        <v>7063</v>
      </c>
      <c r="L219" s="20"/>
      <c r="M219" s="151"/>
      <c r="N219" s="130"/>
      <c r="O219" s="132">
        <v>3.6853188929001204E-2</v>
      </c>
      <c r="P219" s="132">
        <v>-1.7554040330770345E-2</v>
      </c>
      <c r="Q219" s="132">
        <v>-3.7359716479621975E-2</v>
      </c>
      <c r="R219" s="132">
        <v>1.3038809633379353E-2</v>
      </c>
      <c r="S219" s="132">
        <v>2.3773470623864326E-2</v>
      </c>
      <c r="T219" s="132">
        <v>1.5086525661884337E-2</v>
      </c>
      <c r="U219" s="132">
        <v>2.9141774734081305E-2</v>
      </c>
    </row>
    <row r="220" spans="1:21" ht="15.75" x14ac:dyDescent="0.25">
      <c r="A220" s="18" t="s">
        <v>178</v>
      </c>
      <c r="B220" s="19" t="s">
        <v>190</v>
      </c>
      <c r="C220" s="15" t="s">
        <v>190</v>
      </c>
      <c r="D220" s="20" t="s">
        <v>190</v>
      </c>
      <c r="E220" s="20" t="s">
        <v>190</v>
      </c>
      <c r="F220" s="20" t="s">
        <v>190</v>
      </c>
      <c r="G220" s="20" t="s">
        <v>190</v>
      </c>
      <c r="H220" s="20" t="s">
        <v>190</v>
      </c>
      <c r="I220" s="20" t="s">
        <v>190</v>
      </c>
      <c r="J220" s="20" t="s">
        <v>190</v>
      </c>
      <c r="K220" s="20" t="s">
        <v>190</v>
      </c>
      <c r="L220" s="20"/>
      <c r="M220" s="151"/>
      <c r="N220" s="130"/>
      <c r="O220" s="132"/>
      <c r="P220" s="132"/>
      <c r="Q220" s="132"/>
      <c r="R220" s="132"/>
      <c r="S220" s="132"/>
      <c r="T220" s="132"/>
      <c r="U220" s="132"/>
    </row>
    <row r="221" spans="1:21" ht="15.75" x14ac:dyDescent="0.25">
      <c r="A221" s="22">
        <v>57000</v>
      </c>
      <c r="B221" s="23" t="s">
        <v>176</v>
      </c>
      <c r="C221" s="11" t="s">
        <v>325</v>
      </c>
      <c r="D221" s="24">
        <v>638</v>
      </c>
      <c r="E221" s="24">
        <v>685</v>
      </c>
      <c r="F221" s="24">
        <v>728</v>
      </c>
      <c r="G221" s="24">
        <v>737</v>
      </c>
      <c r="H221" s="24">
        <v>761</v>
      </c>
      <c r="I221" s="24">
        <v>772</v>
      </c>
      <c r="J221" s="24">
        <v>737</v>
      </c>
      <c r="K221" s="24">
        <v>717</v>
      </c>
      <c r="L221" s="24"/>
      <c r="M221" s="151"/>
      <c r="N221" s="130"/>
      <c r="O221" s="133">
        <v>7.3667711598746077E-2</v>
      </c>
      <c r="P221" s="133">
        <v>6.2773722627737227E-2</v>
      </c>
      <c r="Q221" s="133">
        <v>1.2362637362637362E-2</v>
      </c>
      <c r="R221" s="133">
        <v>3.2564450474898234E-2</v>
      </c>
      <c r="S221" s="133">
        <v>1.4454664914586071E-2</v>
      </c>
      <c r="T221" s="133">
        <v>-4.5336787564766841E-2</v>
      </c>
      <c r="U221" s="133">
        <v>-2.7137042062415198E-2</v>
      </c>
    </row>
    <row r="222" spans="1:21" ht="15.75" x14ac:dyDescent="0.25">
      <c r="A222" s="18" t="s">
        <v>178</v>
      </c>
      <c r="B222" s="19" t="s">
        <v>190</v>
      </c>
      <c r="C222" s="15" t="s">
        <v>190</v>
      </c>
      <c r="D222" s="20" t="s">
        <v>190</v>
      </c>
      <c r="E222" s="20" t="s">
        <v>190</v>
      </c>
      <c r="F222" s="20" t="s">
        <v>190</v>
      </c>
      <c r="G222" s="20" t="s">
        <v>190</v>
      </c>
      <c r="H222" s="20" t="s">
        <v>190</v>
      </c>
      <c r="I222" s="20" t="s">
        <v>190</v>
      </c>
      <c r="J222" s="20" t="s">
        <v>190</v>
      </c>
      <c r="K222" s="20" t="s">
        <v>190</v>
      </c>
      <c r="L222" s="20"/>
      <c r="M222" s="151"/>
      <c r="N222" s="130"/>
      <c r="O222" s="132"/>
      <c r="P222" s="132"/>
      <c r="Q222" s="132"/>
      <c r="R222" s="132"/>
      <c r="S222" s="132"/>
      <c r="T222" s="132"/>
      <c r="U222" s="132"/>
    </row>
    <row r="223" spans="1:21" ht="15.75" x14ac:dyDescent="0.25">
      <c r="A223" s="22">
        <v>24000</v>
      </c>
      <c r="B223" s="23" t="s">
        <v>345</v>
      </c>
      <c r="C223" s="11" t="s">
        <v>184</v>
      </c>
      <c r="D223" s="27">
        <v>43957</v>
      </c>
      <c r="E223" s="27">
        <v>43911</v>
      </c>
      <c r="F223" s="27">
        <v>44593</v>
      </c>
      <c r="G223" s="27">
        <v>45254</v>
      </c>
      <c r="H223" s="27">
        <v>46185</v>
      </c>
      <c r="I223" s="27">
        <v>46656</v>
      </c>
      <c r="J223" s="27">
        <v>47346</v>
      </c>
      <c r="K223" s="27">
        <v>48127</v>
      </c>
      <c r="L223" s="27"/>
      <c r="M223" s="151"/>
      <c r="N223" s="130"/>
      <c r="O223" s="135">
        <v>-1.0464772391200491E-3</v>
      </c>
      <c r="P223" s="135">
        <v>1.5531415818359864E-2</v>
      </c>
      <c r="Q223" s="135">
        <v>1.4822954275334694E-2</v>
      </c>
      <c r="R223" s="135">
        <v>2.0572767048216731E-2</v>
      </c>
      <c r="S223" s="135">
        <v>1.0198116271516726E-2</v>
      </c>
      <c r="T223" s="135">
        <v>1.4789094650205762E-2</v>
      </c>
      <c r="U223" s="135">
        <v>1.6495585688336922E-2</v>
      </c>
    </row>
    <row r="224" spans="1:21" s="161" customFormat="1" ht="15.75" x14ac:dyDescent="0.25">
      <c r="A224" s="156">
        <v>24034</v>
      </c>
      <c r="B224" s="157" t="s">
        <v>346</v>
      </c>
      <c r="C224" s="158" t="s">
        <v>192</v>
      </c>
      <c r="D224" s="159">
        <v>31757</v>
      </c>
      <c r="E224" s="159">
        <v>31809</v>
      </c>
      <c r="F224" s="159">
        <v>32521</v>
      </c>
      <c r="G224" s="159">
        <v>33010</v>
      </c>
      <c r="H224" s="159">
        <v>33946</v>
      </c>
      <c r="I224" s="159">
        <v>34036</v>
      </c>
      <c r="J224" s="159">
        <v>34585</v>
      </c>
      <c r="K224" s="159">
        <v>35141</v>
      </c>
      <c r="L224" s="159">
        <v>40</v>
      </c>
      <c r="M224" s="160">
        <v>41</v>
      </c>
      <c r="O224" s="162">
        <v>1.6374342664609378E-3</v>
      </c>
      <c r="P224" s="162">
        <v>2.2383602125184695E-2</v>
      </c>
      <c r="Q224" s="162">
        <v>1.5036437993911626E-2</v>
      </c>
      <c r="R224" s="162">
        <v>2.8355043926083005E-2</v>
      </c>
      <c r="S224" s="162">
        <v>2.6512696635833384E-3</v>
      </c>
      <c r="T224" s="162">
        <v>1.6129980021154074E-2</v>
      </c>
      <c r="U224" s="162">
        <v>1.6076333670666475E-2</v>
      </c>
    </row>
    <row r="225" spans="1:21" ht="15.75" x14ac:dyDescent="0.25">
      <c r="A225" s="18">
        <v>24025</v>
      </c>
      <c r="B225" s="19" t="s">
        <v>347</v>
      </c>
      <c r="C225" s="15" t="s">
        <v>197</v>
      </c>
      <c r="D225" s="26">
        <v>1278</v>
      </c>
      <c r="E225" s="26">
        <v>1255</v>
      </c>
      <c r="F225" s="26">
        <v>1259</v>
      </c>
      <c r="G225" s="26">
        <v>1269</v>
      </c>
      <c r="H225" s="26">
        <v>1256</v>
      </c>
      <c r="I225" s="26">
        <v>1265</v>
      </c>
      <c r="J225" s="26">
        <v>1252</v>
      </c>
      <c r="K225" s="26">
        <v>1259</v>
      </c>
      <c r="L225" s="26"/>
      <c r="M225" s="151"/>
      <c r="N225" s="130"/>
      <c r="O225" s="134">
        <v>-1.7996870109546165E-2</v>
      </c>
      <c r="P225" s="134">
        <v>3.1872509960159364E-3</v>
      </c>
      <c r="Q225" s="134">
        <v>7.9428117553613977E-3</v>
      </c>
      <c r="R225" s="134">
        <v>-1.024428684003152E-2</v>
      </c>
      <c r="S225" s="134">
        <v>7.1656050955414014E-3</v>
      </c>
      <c r="T225" s="134">
        <v>-1.0276679841897233E-2</v>
      </c>
      <c r="U225" s="134">
        <v>5.5910543130990413E-3</v>
      </c>
    </row>
    <row r="226" spans="1:21" ht="15.75" x14ac:dyDescent="0.25">
      <c r="A226" s="18">
        <v>24039</v>
      </c>
      <c r="B226" s="19" t="s">
        <v>348</v>
      </c>
      <c r="C226" s="15" t="s">
        <v>197</v>
      </c>
      <c r="D226" s="26">
        <v>319</v>
      </c>
      <c r="E226" s="26">
        <v>316</v>
      </c>
      <c r="F226" s="26">
        <v>314</v>
      </c>
      <c r="G226" s="26">
        <v>317</v>
      </c>
      <c r="H226" s="26">
        <v>317</v>
      </c>
      <c r="I226" s="26">
        <v>325</v>
      </c>
      <c r="J226" s="26">
        <v>323</v>
      </c>
      <c r="K226" s="26">
        <v>321</v>
      </c>
      <c r="L226" s="26"/>
      <c r="M226" s="151"/>
      <c r="N226" s="130"/>
      <c r="O226" s="134">
        <v>-9.4043887147335428E-3</v>
      </c>
      <c r="P226" s="134">
        <v>-6.3291139240506328E-3</v>
      </c>
      <c r="Q226" s="134">
        <v>9.5541401273885346E-3</v>
      </c>
      <c r="R226" s="134">
        <v>0</v>
      </c>
      <c r="S226" s="134">
        <v>2.5236593059936908E-2</v>
      </c>
      <c r="T226" s="134">
        <v>-6.1538461538461538E-3</v>
      </c>
      <c r="U226" s="134">
        <v>-6.1919504643962852E-3</v>
      </c>
    </row>
    <row r="227" spans="1:21" ht="15.75" x14ac:dyDescent="0.25">
      <c r="A227" s="18">
        <v>24030</v>
      </c>
      <c r="B227" s="19" t="s">
        <v>349</v>
      </c>
      <c r="C227" s="15" t="s">
        <v>197</v>
      </c>
      <c r="D227" s="26">
        <v>314</v>
      </c>
      <c r="E227" s="26">
        <v>307</v>
      </c>
      <c r="F227" s="26">
        <v>297</v>
      </c>
      <c r="G227" s="26">
        <v>287</v>
      </c>
      <c r="H227" s="26">
        <v>273</v>
      </c>
      <c r="I227" s="26">
        <v>260</v>
      </c>
      <c r="J227" s="26">
        <v>257</v>
      </c>
      <c r="K227" s="26">
        <v>258</v>
      </c>
      <c r="L227" s="26"/>
      <c r="M227" s="151"/>
      <c r="N227" s="130"/>
      <c r="O227" s="134">
        <v>-2.2292993630573247E-2</v>
      </c>
      <c r="P227" s="134">
        <v>-3.2573289902280131E-2</v>
      </c>
      <c r="Q227" s="134">
        <v>-3.3670033670033669E-2</v>
      </c>
      <c r="R227" s="134">
        <v>-4.878048780487805E-2</v>
      </c>
      <c r="S227" s="134">
        <v>-4.7619047619047616E-2</v>
      </c>
      <c r="T227" s="134">
        <v>-1.1538461538461539E-2</v>
      </c>
      <c r="U227" s="134">
        <v>3.8910505836575876E-3</v>
      </c>
    </row>
    <row r="228" spans="1:21" ht="15.75" x14ac:dyDescent="0.25">
      <c r="A228" s="18">
        <v>24029</v>
      </c>
      <c r="B228" s="19" t="s">
        <v>350</v>
      </c>
      <c r="C228" s="15" t="s">
        <v>197</v>
      </c>
      <c r="D228" s="26">
        <v>126</v>
      </c>
      <c r="E228" s="26">
        <v>121</v>
      </c>
      <c r="F228" s="26">
        <v>123</v>
      </c>
      <c r="G228" s="26">
        <v>118</v>
      </c>
      <c r="H228" s="26">
        <v>113</v>
      </c>
      <c r="I228" s="26">
        <v>112</v>
      </c>
      <c r="J228" s="26">
        <v>108</v>
      </c>
      <c r="K228" s="26">
        <v>102</v>
      </c>
      <c r="L228" s="26"/>
      <c r="M228" s="151"/>
      <c r="N228" s="130"/>
      <c r="O228" s="134">
        <v>-3.968253968253968E-2</v>
      </c>
      <c r="P228" s="134">
        <v>1.6528925619834711E-2</v>
      </c>
      <c r="Q228" s="134">
        <v>-4.065040650406504E-2</v>
      </c>
      <c r="R228" s="134">
        <v>-4.2372881355932202E-2</v>
      </c>
      <c r="S228" s="134">
        <v>-8.8495575221238937E-3</v>
      </c>
      <c r="T228" s="134">
        <v>-3.5714285714285712E-2</v>
      </c>
      <c r="U228" s="134">
        <v>-5.5555555555555552E-2</v>
      </c>
    </row>
    <row r="229" spans="1:21" ht="15.75" x14ac:dyDescent="0.25">
      <c r="A229" s="18">
        <v>24999</v>
      </c>
      <c r="B229" s="19" t="s">
        <v>195</v>
      </c>
      <c r="C229" s="15" t="s">
        <v>196</v>
      </c>
      <c r="D229" s="26">
        <v>10163</v>
      </c>
      <c r="E229" s="26">
        <v>10103</v>
      </c>
      <c r="F229" s="26">
        <v>10079</v>
      </c>
      <c r="G229" s="26">
        <v>10253</v>
      </c>
      <c r="H229" s="26">
        <v>10280</v>
      </c>
      <c r="I229" s="26">
        <v>10658</v>
      </c>
      <c r="J229" s="26">
        <v>10821</v>
      </c>
      <c r="K229" s="26">
        <v>11046</v>
      </c>
      <c r="L229" s="26"/>
      <c r="M229" s="151"/>
      <c r="N229" s="130"/>
      <c r="O229" s="134">
        <v>-5.903768572271967E-3</v>
      </c>
      <c r="P229" s="134">
        <v>-2.3755320201920222E-3</v>
      </c>
      <c r="Q229" s="134">
        <v>1.726361742236333E-2</v>
      </c>
      <c r="R229" s="134">
        <v>2.6333755973861309E-3</v>
      </c>
      <c r="S229" s="134">
        <v>3.6770428015564204E-2</v>
      </c>
      <c r="T229" s="134">
        <v>1.5293676111840871E-2</v>
      </c>
      <c r="U229" s="134">
        <v>2.0792902689215416E-2</v>
      </c>
    </row>
    <row r="230" spans="1:21" ht="15.75" x14ac:dyDescent="0.25">
      <c r="A230" s="18" t="s">
        <v>178</v>
      </c>
      <c r="B230" s="19" t="s">
        <v>190</v>
      </c>
      <c r="C230" s="15" t="s">
        <v>190</v>
      </c>
      <c r="D230" s="20" t="s">
        <v>190</v>
      </c>
      <c r="E230" s="20" t="s">
        <v>190</v>
      </c>
      <c r="F230" s="20" t="s">
        <v>190</v>
      </c>
      <c r="G230" s="20" t="s">
        <v>190</v>
      </c>
      <c r="H230" s="20" t="s">
        <v>190</v>
      </c>
      <c r="I230" s="20" t="s">
        <v>190</v>
      </c>
      <c r="J230" s="20" t="s">
        <v>190</v>
      </c>
      <c r="K230" s="20" t="s">
        <v>190</v>
      </c>
      <c r="L230" s="20"/>
      <c r="M230" s="151"/>
      <c r="N230" s="130"/>
      <c r="O230" s="132"/>
      <c r="P230" s="132"/>
      <c r="Q230" s="132"/>
      <c r="R230" s="132"/>
      <c r="S230" s="132"/>
      <c r="T230" s="132"/>
      <c r="U230" s="132"/>
    </row>
    <row r="231" spans="1:21" ht="15.75" x14ac:dyDescent="0.25">
      <c r="A231" s="22">
        <v>29000</v>
      </c>
      <c r="B231" s="23" t="s">
        <v>96</v>
      </c>
      <c r="C231" s="11" t="s">
        <v>184</v>
      </c>
      <c r="D231" s="24">
        <v>28937</v>
      </c>
      <c r="E231" s="24">
        <v>29344</v>
      </c>
      <c r="F231" s="24">
        <v>29900</v>
      </c>
      <c r="G231" s="24">
        <v>30547</v>
      </c>
      <c r="H231" s="24">
        <v>31022</v>
      </c>
      <c r="I231" s="24">
        <v>31300</v>
      </c>
      <c r="J231" s="24">
        <v>31630</v>
      </c>
      <c r="K231" s="24">
        <v>31977</v>
      </c>
      <c r="L231" s="24"/>
      <c r="M231" s="151"/>
      <c r="N231" s="130"/>
      <c r="O231" s="133">
        <v>1.4065037840826623E-2</v>
      </c>
      <c r="P231" s="133">
        <v>1.8947655398037076E-2</v>
      </c>
      <c r="Q231" s="133">
        <v>2.1638795986622075E-2</v>
      </c>
      <c r="R231" s="133">
        <v>1.5549808491832259E-2</v>
      </c>
      <c r="S231" s="133">
        <v>8.961382244858488E-3</v>
      </c>
      <c r="T231" s="133">
        <v>1.0543130990415336E-2</v>
      </c>
      <c r="U231" s="133">
        <v>1.0970597533986721E-2</v>
      </c>
    </row>
    <row r="232" spans="1:21" s="161" customFormat="1" ht="15.75" x14ac:dyDescent="0.25">
      <c r="A232" s="156">
        <v>29005</v>
      </c>
      <c r="B232" s="157" t="s">
        <v>351</v>
      </c>
      <c r="C232" s="158" t="s">
        <v>201</v>
      </c>
      <c r="D232" s="163">
        <v>4497</v>
      </c>
      <c r="E232" s="163">
        <v>4548</v>
      </c>
      <c r="F232" s="163">
        <v>4578</v>
      </c>
      <c r="G232" s="163">
        <v>4665</v>
      </c>
      <c r="H232" s="163">
        <v>4736</v>
      </c>
      <c r="I232" s="163">
        <v>4809</v>
      </c>
      <c r="J232" s="163">
        <v>4890</v>
      </c>
      <c r="K232" s="163">
        <v>4943</v>
      </c>
      <c r="L232" s="163">
        <v>30</v>
      </c>
      <c r="M232" s="160">
        <v>27</v>
      </c>
      <c r="O232" s="164">
        <v>1.1340893929286191E-2</v>
      </c>
      <c r="P232" s="164">
        <v>6.5963060686015833E-3</v>
      </c>
      <c r="Q232" s="164">
        <v>1.9003931847968544E-2</v>
      </c>
      <c r="R232" s="164">
        <v>1.5219721329046088E-2</v>
      </c>
      <c r="S232" s="164">
        <v>1.5413851351351352E-2</v>
      </c>
      <c r="T232" s="164">
        <v>1.6843418590143482E-2</v>
      </c>
      <c r="U232" s="164">
        <v>1.0838445807770962E-2</v>
      </c>
    </row>
    <row r="233" spans="1:21" s="161" customFormat="1" ht="15.75" x14ac:dyDescent="0.25">
      <c r="A233" s="156">
        <v>29803</v>
      </c>
      <c r="B233" s="157" t="s">
        <v>352</v>
      </c>
      <c r="C233" s="158" t="s">
        <v>267</v>
      </c>
      <c r="D233" s="163">
        <v>802</v>
      </c>
      <c r="E233" s="163">
        <v>780</v>
      </c>
      <c r="F233" s="163">
        <v>759</v>
      </c>
      <c r="G233" s="163">
        <v>743</v>
      </c>
      <c r="H233" s="163">
        <v>719</v>
      </c>
      <c r="I233" s="163">
        <v>700</v>
      </c>
      <c r="J233" s="163">
        <v>689</v>
      </c>
      <c r="K233" s="163">
        <v>684</v>
      </c>
      <c r="L233" s="163" t="s">
        <v>423</v>
      </c>
      <c r="M233" s="163" t="s">
        <v>423</v>
      </c>
      <c r="O233" s="164">
        <v>-2.7431421446384038E-2</v>
      </c>
      <c r="P233" s="164">
        <v>-2.6923076923076925E-2</v>
      </c>
      <c r="Q233" s="164">
        <v>-2.1080368906455864E-2</v>
      </c>
      <c r="R233" s="164">
        <v>-3.2301480484522208E-2</v>
      </c>
      <c r="S233" s="164">
        <v>-2.6425591098748261E-2</v>
      </c>
      <c r="T233" s="164">
        <v>-1.5714285714285715E-2</v>
      </c>
      <c r="U233" s="164">
        <v>-7.2568940493468797E-3</v>
      </c>
    </row>
    <row r="234" spans="1:21" s="161" customFormat="1" ht="15.75" x14ac:dyDescent="0.25">
      <c r="A234" s="156">
        <v>29011</v>
      </c>
      <c r="B234" s="157" t="s">
        <v>353</v>
      </c>
      <c r="C234" s="158" t="s">
        <v>189</v>
      </c>
      <c r="D234" s="163">
        <v>9399</v>
      </c>
      <c r="E234" s="163">
        <v>9699</v>
      </c>
      <c r="F234" s="163">
        <v>10014</v>
      </c>
      <c r="G234" s="163">
        <v>10318</v>
      </c>
      <c r="H234" s="163">
        <v>10547</v>
      </c>
      <c r="I234" s="163">
        <v>10670</v>
      </c>
      <c r="J234" s="163">
        <v>10760</v>
      </c>
      <c r="K234" s="163">
        <v>10912</v>
      </c>
      <c r="L234" s="163" t="s">
        <v>423</v>
      </c>
      <c r="M234" s="163" t="s">
        <v>423</v>
      </c>
      <c r="O234" s="164">
        <v>3.1918289179699966E-2</v>
      </c>
      <c r="P234" s="164">
        <v>3.2477575007732754E-2</v>
      </c>
      <c r="Q234" s="164">
        <v>3.035749950069902E-2</v>
      </c>
      <c r="R234" s="164">
        <v>2.2194223686761001E-2</v>
      </c>
      <c r="S234" s="164">
        <v>1.1662084004930313E-2</v>
      </c>
      <c r="T234" s="164">
        <v>8.4348641049671984E-3</v>
      </c>
      <c r="U234" s="164">
        <v>1.412639405204461E-2</v>
      </c>
    </row>
    <row r="235" spans="1:21" ht="15.75" x14ac:dyDescent="0.25">
      <c r="A235" s="18">
        <v>29999</v>
      </c>
      <c r="B235" s="19" t="s">
        <v>195</v>
      </c>
      <c r="C235" s="15" t="s">
        <v>196</v>
      </c>
      <c r="D235" s="20">
        <v>14239</v>
      </c>
      <c r="E235" s="20">
        <v>14317</v>
      </c>
      <c r="F235" s="20">
        <v>14549</v>
      </c>
      <c r="G235" s="20">
        <v>14821</v>
      </c>
      <c r="H235" s="20">
        <v>15020</v>
      </c>
      <c r="I235" s="20">
        <v>15121</v>
      </c>
      <c r="J235" s="20">
        <v>15291</v>
      </c>
      <c r="K235" s="20">
        <v>15438</v>
      </c>
      <c r="L235" s="20"/>
      <c r="M235" s="151"/>
      <c r="N235" s="130"/>
      <c r="O235" s="132">
        <v>5.4779127747735089E-3</v>
      </c>
      <c r="P235" s="132">
        <v>1.6204512118460572E-2</v>
      </c>
      <c r="Q235" s="132">
        <v>1.8695442985772217E-2</v>
      </c>
      <c r="R235" s="132">
        <v>1.3426894271641589E-2</v>
      </c>
      <c r="S235" s="132">
        <v>6.7243675099866842E-3</v>
      </c>
      <c r="T235" s="132">
        <v>1.1242642682362278E-2</v>
      </c>
      <c r="U235" s="132">
        <v>9.6134981361585253E-3</v>
      </c>
    </row>
    <row r="236" spans="1:21" ht="15.75" x14ac:dyDescent="0.25">
      <c r="A236" s="18" t="s">
        <v>178</v>
      </c>
      <c r="B236" s="19" t="s">
        <v>190</v>
      </c>
      <c r="C236" s="15" t="s">
        <v>190</v>
      </c>
      <c r="D236" s="20" t="s">
        <v>190</v>
      </c>
      <c r="E236" s="20" t="s">
        <v>190</v>
      </c>
      <c r="F236" s="20" t="s">
        <v>190</v>
      </c>
      <c r="G236" s="20" t="s">
        <v>190</v>
      </c>
      <c r="H236" s="20" t="s">
        <v>190</v>
      </c>
      <c r="I236" s="20" t="s">
        <v>190</v>
      </c>
      <c r="J236" s="20" t="s">
        <v>190</v>
      </c>
      <c r="K236" s="20" t="s">
        <v>190</v>
      </c>
      <c r="L236" s="20"/>
      <c r="M236" s="151"/>
      <c r="N236" s="130"/>
      <c r="O236" s="132"/>
      <c r="P236" s="132"/>
      <c r="Q236" s="132"/>
      <c r="R236" s="132"/>
      <c r="S236" s="132"/>
      <c r="T236" s="132"/>
      <c r="U236" s="132"/>
    </row>
    <row r="237" spans="1:21" ht="15.75" x14ac:dyDescent="0.25">
      <c r="A237" s="22">
        <v>33000</v>
      </c>
      <c r="B237" s="23" t="s">
        <v>103</v>
      </c>
      <c r="C237" s="11" t="s">
        <v>184</v>
      </c>
      <c r="D237" s="24">
        <v>130918</v>
      </c>
      <c r="E237" s="24">
        <v>131272</v>
      </c>
      <c r="F237" s="24">
        <v>132409</v>
      </c>
      <c r="G237" s="24">
        <v>134537</v>
      </c>
      <c r="H237" s="24">
        <v>136448</v>
      </c>
      <c r="I237" s="24">
        <v>138532</v>
      </c>
      <c r="J237" s="24">
        <v>140118</v>
      </c>
      <c r="K237" s="24">
        <v>142299</v>
      </c>
      <c r="L237" s="24"/>
      <c r="M237" s="151"/>
      <c r="N237" s="130"/>
      <c r="O237" s="133">
        <v>2.7039826456255059E-3</v>
      </c>
      <c r="P237" s="133">
        <v>8.6614053263452985E-3</v>
      </c>
      <c r="Q237" s="133">
        <v>1.6071415085077298E-2</v>
      </c>
      <c r="R237" s="133">
        <v>1.4204270944052565E-2</v>
      </c>
      <c r="S237" s="133">
        <v>1.5273217636022515E-2</v>
      </c>
      <c r="T237" s="133">
        <v>1.1448618369762943E-2</v>
      </c>
      <c r="U237" s="133">
        <v>1.5565451976191495E-2</v>
      </c>
    </row>
    <row r="238" spans="1:21" ht="15.75" x14ac:dyDescent="0.25">
      <c r="A238" s="18">
        <v>33019</v>
      </c>
      <c r="B238" s="19" t="s">
        <v>354</v>
      </c>
      <c r="C238" s="15" t="s">
        <v>197</v>
      </c>
      <c r="D238" s="20">
        <v>1631</v>
      </c>
      <c r="E238" s="20">
        <v>1623</v>
      </c>
      <c r="F238" s="20">
        <v>1630</v>
      </c>
      <c r="G238" s="20">
        <v>1648</v>
      </c>
      <c r="H238" s="20">
        <v>1631</v>
      </c>
      <c r="I238" s="20">
        <v>1627</v>
      </c>
      <c r="J238" s="20">
        <v>1608</v>
      </c>
      <c r="K238" s="20">
        <v>1588</v>
      </c>
      <c r="L238" s="20"/>
      <c r="M238" s="151"/>
      <c r="N238" s="130"/>
      <c r="O238" s="132">
        <v>-4.904966278356836E-3</v>
      </c>
      <c r="P238" s="132">
        <v>4.3130006161429448E-3</v>
      </c>
      <c r="Q238" s="132">
        <v>1.1042944785276074E-2</v>
      </c>
      <c r="R238" s="132">
        <v>-1.0315533980582525E-2</v>
      </c>
      <c r="S238" s="132">
        <v>-2.452483139178418E-3</v>
      </c>
      <c r="T238" s="132">
        <v>-1.1677934849416103E-2</v>
      </c>
      <c r="U238" s="132">
        <v>-1.2437810945273632E-2</v>
      </c>
    </row>
    <row r="239" spans="1:21" ht="15.75" x14ac:dyDescent="0.25">
      <c r="A239" s="18">
        <v>33074</v>
      </c>
      <c r="B239" s="19" t="s">
        <v>355</v>
      </c>
      <c r="C239" s="15" t="s">
        <v>189</v>
      </c>
      <c r="D239" s="26">
        <v>1773</v>
      </c>
      <c r="E239" s="26">
        <v>1799</v>
      </c>
      <c r="F239" s="26">
        <v>1796</v>
      </c>
      <c r="G239" s="26">
        <v>1785</v>
      </c>
      <c r="H239" s="26">
        <v>1783</v>
      </c>
      <c r="I239" s="26">
        <v>1789</v>
      </c>
      <c r="J239" s="26">
        <v>1793</v>
      </c>
      <c r="K239" s="26">
        <v>1821</v>
      </c>
      <c r="L239" s="26"/>
      <c r="M239" s="151"/>
      <c r="N239" s="130"/>
      <c r="O239" s="134">
        <v>1.4664410603496898E-2</v>
      </c>
      <c r="P239" s="134">
        <v>-1.6675931072818232E-3</v>
      </c>
      <c r="Q239" s="134">
        <v>-6.124721603563474E-3</v>
      </c>
      <c r="R239" s="134">
        <v>-1.1204481792717086E-3</v>
      </c>
      <c r="S239" s="134">
        <v>3.3651149747616375E-3</v>
      </c>
      <c r="T239" s="134">
        <v>2.2358859698155395E-3</v>
      </c>
      <c r="U239" s="134">
        <v>1.5616285554935862E-2</v>
      </c>
    </row>
    <row r="240" spans="1:21" ht="15.75" x14ac:dyDescent="0.25">
      <c r="A240" s="18">
        <v>33024</v>
      </c>
      <c r="B240" s="19" t="s">
        <v>356</v>
      </c>
      <c r="C240" s="15" t="s">
        <v>197</v>
      </c>
      <c r="D240" s="20">
        <v>1046</v>
      </c>
      <c r="E240" s="20">
        <v>1027</v>
      </c>
      <c r="F240" s="20">
        <v>1024</v>
      </c>
      <c r="G240" s="20">
        <v>1037</v>
      </c>
      <c r="H240" s="20">
        <v>1009</v>
      </c>
      <c r="I240" s="20">
        <v>1006</v>
      </c>
      <c r="J240" s="20">
        <v>980</v>
      </c>
      <c r="K240" s="20">
        <v>947</v>
      </c>
      <c r="L240" s="20"/>
      <c r="M240" s="151"/>
      <c r="N240" s="130"/>
      <c r="O240" s="132">
        <v>-1.8164435946462717E-2</v>
      </c>
      <c r="P240" s="132">
        <v>-2.9211295034079843E-3</v>
      </c>
      <c r="Q240" s="132">
        <v>1.26953125E-2</v>
      </c>
      <c r="R240" s="132">
        <v>-2.7000964320154291E-2</v>
      </c>
      <c r="S240" s="132">
        <v>-2.973240832507433E-3</v>
      </c>
      <c r="T240" s="132">
        <v>-2.584493041749503E-2</v>
      </c>
      <c r="U240" s="132">
        <v>-3.3673469387755103E-2</v>
      </c>
    </row>
    <row r="241" spans="1:21" ht="15.75" x14ac:dyDescent="0.25">
      <c r="A241" s="18">
        <v>33054</v>
      </c>
      <c r="B241" s="19" t="s">
        <v>357</v>
      </c>
      <c r="C241" s="15" t="s">
        <v>197</v>
      </c>
      <c r="D241" s="20">
        <v>2495</v>
      </c>
      <c r="E241" s="20">
        <v>2479</v>
      </c>
      <c r="F241" s="20">
        <v>2459</v>
      </c>
      <c r="G241" s="20">
        <v>2425</v>
      </c>
      <c r="H241" s="20">
        <v>2370</v>
      </c>
      <c r="I241" s="20">
        <v>2388</v>
      </c>
      <c r="J241" s="20">
        <v>2341</v>
      </c>
      <c r="K241" s="20">
        <v>2380</v>
      </c>
      <c r="L241" s="20"/>
      <c r="M241" s="151"/>
      <c r="N241" s="130"/>
      <c r="O241" s="132">
        <v>-6.4128256513026052E-3</v>
      </c>
      <c r="P241" s="132">
        <v>-8.0677692617991126E-3</v>
      </c>
      <c r="Q241" s="132">
        <v>-1.3826758845058967E-2</v>
      </c>
      <c r="R241" s="132">
        <v>-2.268041237113402E-2</v>
      </c>
      <c r="S241" s="132">
        <v>7.5949367088607592E-3</v>
      </c>
      <c r="T241" s="132">
        <v>-1.9681742043551088E-2</v>
      </c>
      <c r="U241" s="132">
        <v>1.6659547202050404E-2</v>
      </c>
    </row>
    <row r="242" spans="1:21" ht="15.75" x14ac:dyDescent="0.25">
      <c r="A242" s="18">
        <v>33067</v>
      </c>
      <c r="B242" s="19" t="s">
        <v>358</v>
      </c>
      <c r="C242" s="15" t="s">
        <v>189</v>
      </c>
      <c r="D242" s="26">
        <v>2336</v>
      </c>
      <c r="E242" s="26">
        <v>2375</v>
      </c>
      <c r="F242" s="26">
        <v>2385</v>
      </c>
      <c r="G242" s="26">
        <v>2413</v>
      </c>
      <c r="H242" s="26">
        <v>2402</v>
      </c>
      <c r="I242" s="26">
        <v>2428</v>
      </c>
      <c r="J242" s="26">
        <v>2433</v>
      </c>
      <c r="K242" s="26">
        <v>2440</v>
      </c>
      <c r="L242" s="26"/>
      <c r="M242" s="151"/>
      <c r="N242" s="130"/>
      <c r="O242" s="134">
        <v>1.6695205479452056E-2</v>
      </c>
      <c r="P242" s="134">
        <v>4.2105263157894736E-3</v>
      </c>
      <c r="Q242" s="134">
        <v>1.1740041928721174E-2</v>
      </c>
      <c r="R242" s="134">
        <v>-4.5586406962287605E-3</v>
      </c>
      <c r="S242" s="134">
        <v>1.0824313072439634E-2</v>
      </c>
      <c r="T242" s="134">
        <v>2.0593080724876441E-3</v>
      </c>
      <c r="U242" s="134">
        <v>2.8771064529387589E-3</v>
      </c>
    </row>
    <row r="243" spans="1:21" ht="15.75" x14ac:dyDescent="0.25">
      <c r="A243" s="18">
        <v>33028</v>
      </c>
      <c r="B243" s="19" t="s">
        <v>359</v>
      </c>
      <c r="C243" s="15" t="s">
        <v>197</v>
      </c>
      <c r="D243" s="20">
        <v>637</v>
      </c>
      <c r="E243" s="20">
        <v>644</v>
      </c>
      <c r="F243" s="20">
        <v>653</v>
      </c>
      <c r="G243" s="20">
        <v>650</v>
      </c>
      <c r="H243" s="20">
        <v>661</v>
      </c>
      <c r="I243" s="20">
        <v>669</v>
      </c>
      <c r="J243" s="20">
        <v>662</v>
      </c>
      <c r="K243" s="20">
        <v>662</v>
      </c>
      <c r="L243" s="20"/>
      <c r="M243" s="151"/>
      <c r="N243" s="130"/>
      <c r="O243" s="132">
        <v>1.098901098901099E-2</v>
      </c>
      <c r="P243" s="132">
        <v>1.3975155279503106E-2</v>
      </c>
      <c r="Q243" s="132">
        <v>-4.5941807044410417E-3</v>
      </c>
      <c r="R243" s="132">
        <v>1.6923076923076923E-2</v>
      </c>
      <c r="S243" s="132">
        <v>1.2102874432677761E-2</v>
      </c>
      <c r="T243" s="132">
        <v>-1.0463378176382661E-2</v>
      </c>
      <c r="U243" s="132">
        <v>0</v>
      </c>
    </row>
    <row r="244" spans="1:21" s="161" customFormat="1" ht="15.75" x14ac:dyDescent="0.25">
      <c r="A244" s="156">
        <v>33042</v>
      </c>
      <c r="B244" s="157" t="s">
        <v>360</v>
      </c>
      <c r="C244" s="158" t="s">
        <v>192</v>
      </c>
      <c r="D244" s="163">
        <v>87910</v>
      </c>
      <c r="E244" s="163">
        <v>88350</v>
      </c>
      <c r="F244" s="163">
        <v>89551</v>
      </c>
      <c r="G244" s="163">
        <v>91351</v>
      </c>
      <c r="H244" s="163">
        <v>92737</v>
      </c>
      <c r="I244" s="163">
        <v>94291</v>
      </c>
      <c r="J244" s="163">
        <v>95593</v>
      </c>
      <c r="K244" s="163">
        <v>97177</v>
      </c>
      <c r="L244" s="163">
        <v>104</v>
      </c>
      <c r="M244" s="160">
        <v>91</v>
      </c>
      <c r="O244" s="164">
        <v>5.0051188715732001E-3</v>
      </c>
      <c r="P244" s="164">
        <v>1.3593661573288059E-2</v>
      </c>
      <c r="Q244" s="164">
        <v>2.0100278053846413E-2</v>
      </c>
      <c r="R244" s="164">
        <v>1.5172247703911287E-2</v>
      </c>
      <c r="S244" s="164">
        <v>1.6757065680364901E-2</v>
      </c>
      <c r="T244" s="164">
        <v>1.3808316806482061E-2</v>
      </c>
      <c r="U244" s="164">
        <v>1.6570250959798312E-2</v>
      </c>
    </row>
    <row r="245" spans="1:21" ht="15.75" x14ac:dyDescent="0.25">
      <c r="A245" s="18">
        <v>33035</v>
      </c>
      <c r="B245" s="19" t="s">
        <v>361</v>
      </c>
      <c r="C245" s="15" t="s">
        <v>189</v>
      </c>
      <c r="D245" s="20">
        <v>2079</v>
      </c>
      <c r="E245" s="20">
        <v>2056</v>
      </c>
      <c r="F245" s="20">
        <v>2073</v>
      </c>
      <c r="G245" s="20">
        <v>2065</v>
      </c>
      <c r="H245" s="20">
        <v>2087</v>
      </c>
      <c r="I245" s="20">
        <v>2082</v>
      </c>
      <c r="J245" s="20">
        <v>2094</v>
      </c>
      <c r="K245" s="20">
        <v>2122</v>
      </c>
      <c r="L245" s="20"/>
      <c r="M245" s="151"/>
      <c r="N245" s="130"/>
      <c r="O245" s="132">
        <v>-1.1063011063011063E-2</v>
      </c>
      <c r="P245" s="132">
        <v>8.2684824902723737E-3</v>
      </c>
      <c r="Q245" s="132">
        <v>-3.8591413410516162E-3</v>
      </c>
      <c r="R245" s="132">
        <v>1.0653753026634382E-2</v>
      </c>
      <c r="S245" s="132">
        <v>-2.3957834211787254E-3</v>
      </c>
      <c r="T245" s="132">
        <v>5.763688760806916E-3</v>
      </c>
      <c r="U245" s="132">
        <v>1.3371537726838587E-2</v>
      </c>
    </row>
    <row r="246" spans="1:21" ht="15.75" x14ac:dyDescent="0.25">
      <c r="A246" s="18">
        <v>33015</v>
      </c>
      <c r="B246" s="19" t="s">
        <v>362</v>
      </c>
      <c r="C246" s="15" t="s">
        <v>197</v>
      </c>
      <c r="D246" s="20">
        <v>228</v>
      </c>
      <c r="E246" s="20">
        <v>235</v>
      </c>
      <c r="F246" s="20">
        <v>241</v>
      </c>
      <c r="G246" s="20">
        <v>254</v>
      </c>
      <c r="H246" s="20">
        <v>261</v>
      </c>
      <c r="I246" s="20">
        <v>261</v>
      </c>
      <c r="J246" s="20">
        <v>258</v>
      </c>
      <c r="K246" s="20">
        <v>257</v>
      </c>
      <c r="L246" s="20"/>
      <c r="M246" s="151"/>
      <c r="N246" s="130"/>
      <c r="O246" s="132">
        <v>3.0701754385964911E-2</v>
      </c>
      <c r="P246" s="132">
        <v>2.553191489361702E-2</v>
      </c>
      <c r="Q246" s="132">
        <v>5.3941908713692949E-2</v>
      </c>
      <c r="R246" s="132">
        <v>2.7559055118110236E-2</v>
      </c>
      <c r="S246" s="132">
        <v>0</v>
      </c>
      <c r="T246" s="132">
        <v>-1.1494252873563218E-2</v>
      </c>
      <c r="U246" s="132">
        <v>-3.875968992248062E-3</v>
      </c>
    </row>
    <row r="247" spans="1:21" s="161" customFormat="1" ht="15.75" x14ac:dyDescent="0.25">
      <c r="A247" s="156">
        <v>33006</v>
      </c>
      <c r="B247" s="157" t="s">
        <v>363</v>
      </c>
      <c r="C247" s="158" t="s">
        <v>192</v>
      </c>
      <c r="D247" s="163">
        <v>7200</v>
      </c>
      <c r="E247" s="163">
        <v>7212</v>
      </c>
      <c r="F247" s="163">
        <v>7277</v>
      </c>
      <c r="G247" s="163">
        <v>7395</v>
      </c>
      <c r="H247" s="163">
        <v>7428</v>
      </c>
      <c r="I247" s="163">
        <v>7457</v>
      </c>
      <c r="J247" s="163">
        <v>7526</v>
      </c>
      <c r="K247" s="163">
        <v>7593</v>
      </c>
      <c r="L247" s="163">
        <v>0</v>
      </c>
      <c r="M247" s="160">
        <v>11</v>
      </c>
      <c r="O247" s="164">
        <v>1.6666666666666668E-3</v>
      </c>
      <c r="P247" s="164">
        <v>9.0127565169162514E-3</v>
      </c>
      <c r="Q247" s="164">
        <v>1.6215473409371992E-2</v>
      </c>
      <c r="R247" s="164">
        <v>4.4624746450304259E-3</v>
      </c>
      <c r="S247" s="164">
        <v>3.9041464728056005E-3</v>
      </c>
      <c r="T247" s="164">
        <v>9.2530508247284423E-3</v>
      </c>
      <c r="U247" s="164">
        <v>8.9024714323677912E-3</v>
      </c>
    </row>
    <row r="248" spans="1:21" ht="15.75" x14ac:dyDescent="0.25">
      <c r="A248" s="18">
        <v>33045</v>
      </c>
      <c r="B248" s="19" t="s">
        <v>364</v>
      </c>
      <c r="C248" s="15" t="s">
        <v>197</v>
      </c>
      <c r="D248" s="26">
        <v>381</v>
      </c>
      <c r="E248" s="26">
        <v>430</v>
      </c>
      <c r="F248" s="26">
        <v>503</v>
      </c>
      <c r="G248" s="26">
        <v>563</v>
      </c>
      <c r="H248" s="26">
        <v>609</v>
      </c>
      <c r="I248" s="26">
        <v>643</v>
      </c>
      <c r="J248" s="26">
        <v>648</v>
      </c>
      <c r="K248" s="26">
        <v>706</v>
      </c>
      <c r="L248" s="26"/>
      <c r="M248" s="151"/>
      <c r="N248" s="130"/>
      <c r="O248" s="134">
        <v>0.12860892388451445</v>
      </c>
      <c r="P248" s="134">
        <v>0.16976744186046511</v>
      </c>
      <c r="Q248" s="134">
        <v>0.11928429423459244</v>
      </c>
      <c r="R248" s="134">
        <v>8.1705150976909419E-2</v>
      </c>
      <c r="S248" s="134">
        <v>5.5829228243021348E-2</v>
      </c>
      <c r="T248" s="134">
        <v>7.7760497667185074E-3</v>
      </c>
      <c r="U248" s="134">
        <v>8.9506172839506168E-2</v>
      </c>
    </row>
    <row r="249" spans="1:21" ht="16.5" thickBot="1" x14ac:dyDescent="0.3">
      <c r="A249" s="31">
        <v>33999</v>
      </c>
      <c r="B249" s="32" t="s">
        <v>195</v>
      </c>
      <c r="C249" s="33" t="s">
        <v>196</v>
      </c>
      <c r="D249" s="34">
        <v>23202</v>
      </c>
      <c r="E249" s="34">
        <v>23042</v>
      </c>
      <c r="F249" s="34">
        <v>22817</v>
      </c>
      <c r="G249" s="34">
        <v>22951</v>
      </c>
      <c r="H249" s="34">
        <v>23470</v>
      </c>
      <c r="I249" s="34">
        <v>23891</v>
      </c>
      <c r="J249" s="34">
        <v>24182</v>
      </c>
      <c r="K249" s="34">
        <v>24606</v>
      </c>
      <c r="L249" s="34"/>
      <c r="M249" s="155"/>
      <c r="N249" s="64"/>
      <c r="O249" s="137">
        <v>-6.8959572450650805E-3</v>
      </c>
      <c r="P249" s="137">
        <v>-9.7647773630761218E-3</v>
      </c>
      <c r="Q249" s="137">
        <v>5.8728141298154887E-3</v>
      </c>
      <c r="R249" s="137">
        <v>2.2613393751906234E-2</v>
      </c>
      <c r="S249" s="137">
        <v>1.7937792927141032E-2</v>
      </c>
      <c r="T249" s="137">
        <v>1.2180318948558035E-2</v>
      </c>
      <c r="U249" s="137">
        <v>1.753370275411463E-2</v>
      </c>
    </row>
    <row r="250" spans="1:21" ht="17.25" thickTop="1" thickBot="1" x14ac:dyDescent="0.3">
      <c r="A250" s="138"/>
      <c r="B250" s="65" t="s">
        <v>382</v>
      </c>
      <c r="C250" s="138"/>
      <c r="D250" s="139">
        <v>4502104</v>
      </c>
      <c r="E250" s="139">
        <v>4566769</v>
      </c>
      <c r="F250" s="139">
        <v>4630077</v>
      </c>
      <c r="G250" s="139">
        <v>4707103</v>
      </c>
      <c r="H250" s="139">
        <v>4776388</v>
      </c>
      <c r="I250" s="139">
        <v>4859250</v>
      </c>
      <c r="J250" s="139">
        <v>4922152</v>
      </c>
      <c r="K250" s="139">
        <v>4991687</v>
      </c>
      <c r="L250" s="139"/>
      <c r="M250" s="138"/>
      <c r="N250" s="138"/>
      <c r="O250" s="140">
        <v>1.4363284366598372E-2</v>
      </c>
      <c r="P250" s="140">
        <v>1.3862755046292028E-2</v>
      </c>
      <c r="Q250" s="140">
        <v>1.6636008429233465E-2</v>
      </c>
      <c r="R250" s="140">
        <v>1.4719244511964153E-2</v>
      </c>
      <c r="S250" s="140">
        <v>1.7348255627474149E-2</v>
      </c>
      <c r="T250" s="140">
        <v>1.2944796007614343E-2</v>
      </c>
      <c r="U250" s="140">
        <v>1.41269509759146E-2</v>
      </c>
    </row>
    <row r="251" spans="1:21" s="37" customFormat="1" ht="15.75" x14ac:dyDescent="0.25">
      <c r="D251" s="36"/>
      <c r="E251" s="36"/>
      <c r="F251" s="36"/>
      <c r="G251" s="36"/>
      <c r="H251" s="36"/>
      <c r="I251" s="36"/>
      <c r="J251" s="36"/>
      <c r="K251" s="36"/>
      <c r="L251" s="36"/>
      <c r="O251" s="36"/>
      <c r="P251" s="36"/>
      <c r="Q251" s="36"/>
      <c r="R251" s="36"/>
      <c r="S251" s="36"/>
      <c r="T251" s="36"/>
      <c r="U251" s="36"/>
    </row>
    <row r="252" spans="1:21" s="37" customFormat="1" ht="15.75" x14ac:dyDescent="0.25">
      <c r="D252"/>
      <c r="E252"/>
      <c r="F252"/>
      <c r="G252"/>
      <c r="H252"/>
      <c r="I252" s="1"/>
      <c r="J252"/>
      <c r="K252" s="49">
        <f>K250-K112</f>
        <v>2337461</v>
      </c>
      <c r="L252"/>
      <c r="O252" s="36"/>
      <c r="P252" s="36"/>
      <c r="Q252" s="36"/>
      <c r="R252" s="36"/>
      <c r="S252" s="36"/>
      <c r="T252" s="36"/>
      <c r="U252" s="36"/>
    </row>
    <row r="253" spans="1:21" s="37" customFormat="1" x14ac:dyDescent="0.25">
      <c r="A253" s="39" t="s">
        <v>365</v>
      </c>
      <c r="B253" s="40"/>
      <c r="D253" s="49"/>
      <c r="E253" s="49"/>
      <c r="F253" s="49"/>
      <c r="G253" s="49"/>
      <c r="H253" s="49"/>
      <c r="I253" s="49"/>
      <c r="J253" s="49"/>
      <c r="K253" s="49"/>
      <c r="L253" s="49"/>
      <c r="O253" s="42"/>
      <c r="P253" s="42"/>
      <c r="Q253" s="42"/>
      <c r="R253" s="42"/>
      <c r="S253" s="42"/>
      <c r="T253" s="42"/>
      <c r="U253" s="42"/>
    </row>
    <row r="254" spans="1:21" s="37" customFormat="1" x14ac:dyDescent="0.25">
      <c r="A254" s="43" t="s">
        <v>366</v>
      </c>
      <c r="B254" s="40"/>
      <c r="D254" s="44"/>
      <c r="E254" s="44"/>
      <c r="F254" s="44"/>
      <c r="G254" s="44"/>
      <c r="H254" s="44"/>
      <c r="I254" s="44"/>
      <c r="J254" s="44"/>
      <c r="K254" s="44"/>
      <c r="L254" s="44"/>
      <c r="O254" s="44"/>
      <c r="P254" s="44"/>
      <c r="Q254" s="44"/>
      <c r="R254" s="44"/>
      <c r="S254" s="44"/>
      <c r="T254" s="44"/>
      <c r="U254" s="44"/>
    </row>
    <row r="255" spans="1:21" s="37" customFormat="1" x14ac:dyDescent="0.25">
      <c r="A255" s="45" t="s">
        <v>376</v>
      </c>
      <c r="B255" s="46"/>
      <c r="D255" s="44"/>
      <c r="E255" s="44"/>
      <c r="F255" s="44"/>
      <c r="G255" s="44"/>
      <c r="H255" s="44"/>
      <c r="I255" s="44"/>
      <c r="J255" s="44"/>
      <c r="K255" s="44"/>
      <c r="L255" s="44"/>
      <c r="O255" s="44"/>
      <c r="P255" s="44"/>
      <c r="Q255" s="44"/>
      <c r="R255" s="44"/>
      <c r="S255" s="44"/>
      <c r="T255" s="44"/>
      <c r="U255" s="44"/>
    </row>
    <row r="256" spans="1:21" s="37" customFormat="1" x14ac:dyDescent="0.25">
      <c r="A256" s="45" t="s">
        <v>367</v>
      </c>
      <c r="B256" s="46"/>
      <c r="D256" s="47"/>
      <c r="E256" s="47"/>
      <c r="F256" s="47"/>
      <c r="G256"/>
      <c r="H256"/>
      <c r="I256"/>
      <c r="J256"/>
      <c r="K256"/>
      <c r="L256"/>
      <c r="O256" s="44"/>
      <c r="P256" s="44"/>
      <c r="Q256" s="44"/>
      <c r="R256" s="44"/>
      <c r="S256" s="44"/>
      <c r="T256" s="44"/>
      <c r="U256" s="44"/>
    </row>
    <row r="257" spans="1:21" s="37" customFormat="1" x14ac:dyDescent="0.25">
      <c r="A257" s="45"/>
      <c r="B257" s="46"/>
      <c r="D257" s="48"/>
      <c r="E257" s="48"/>
      <c r="F257" s="48"/>
      <c r="G257" s="48"/>
      <c r="H257" s="48"/>
      <c r="I257" s="48"/>
      <c r="J257" s="48"/>
      <c r="K257" s="48"/>
      <c r="L257" s="48"/>
      <c r="O257" s="44"/>
      <c r="P257" s="44"/>
      <c r="Q257" s="44"/>
      <c r="R257" s="44"/>
      <c r="S257" s="44"/>
      <c r="T257" s="44"/>
      <c r="U257" s="44"/>
    </row>
    <row r="258" spans="1:21" s="37" customFormat="1" x14ac:dyDescent="0.25">
      <c r="A258" s="45" t="s">
        <v>377</v>
      </c>
      <c r="B258" s="46"/>
      <c r="D258" s="49"/>
      <c r="E258" s="49"/>
      <c r="F258" s="49"/>
      <c r="G258" s="49"/>
      <c r="H258" s="49"/>
      <c r="I258" s="49"/>
      <c r="J258" s="49"/>
      <c r="K258" s="49"/>
      <c r="L258" s="49"/>
      <c r="O258" s="44"/>
      <c r="P258" s="44"/>
      <c r="Q258" s="44"/>
      <c r="R258" s="44"/>
      <c r="S258" s="44"/>
      <c r="T258" s="44"/>
      <c r="U258" s="44"/>
    </row>
    <row r="259" spans="1:21" s="37" customFormat="1" x14ac:dyDescent="0.25">
      <c r="A259" s="45"/>
      <c r="B259" s="46"/>
      <c r="D259" s="50"/>
      <c r="E259" s="50"/>
      <c r="F259" s="50"/>
      <c r="G259" s="50"/>
      <c r="H259" s="50"/>
      <c r="I259" s="50"/>
      <c r="J259" s="50"/>
      <c r="K259" s="50"/>
      <c r="L259" s="50"/>
      <c r="O259" s="44"/>
      <c r="P259" s="44"/>
      <c r="Q259" s="44"/>
      <c r="R259" s="44"/>
      <c r="S259" s="44"/>
      <c r="T259" s="44"/>
      <c r="U259" s="44"/>
    </row>
    <row r="260" spans="1:21" s="37" customFormat="1" x14ac:dyDescent="0.25">
      <c r="A260" s="146" t="s">
        <v>368</v>
      </c>
      <c r="B260" s="146"/>
      <c r="D260" s="50"/>
      <c r="E260" s="50"/>
      <c r="F260" s="50"/>
      <c r="G260" s="50"/>
      <c r="H260" s="50"/>
      <c r="I260" s="50"/>
      <c r="J260" s="50"/>
      <c r="K260" s="50"/>
      <c r="L260" s="50"/>
      <c r="O260" s="44"/>
      <c r="P260" s="44"/>
      <c r="Q260" s="44"/>
      <c r="R260" s="44"/>
      <c r="S260" s="44"/>
      <c r="T260" s="44"/>
      <c r="U260" s="44"/>
    </row>
    <row r="261" spans="1:21" s="37" customFormat="1" x14ac:dyDescent="0.25">
      <c r="A261" s="51" t="s">
        <v>369</v>
      </c>
      <c r="B261" s="46"/>
      <c r="D261" s="52"/>
      <c r="E261" s="52"/>
      <c r="F261" s="52"/>
      <c r="G261" s="52"/>
      <c r="H261" s="52"/>
      <c r="I261" s="52"/>
      <c r="J261" s="52"/>
      <c r="K261" s="52"/>
      <c r="L261" s="52"/>
      <c r="O261" s="52"/>
      <c r="P261" s="52"/>
      <c r="Q261" s="52"/>
      <c r="R261" s="52"/>
      <c r="S261" s="52"/>
      <c r="T261" s="52"/>
      <c r="U261" s="52"/>
    </row>
    <row r="262" spans="1:21" s="37" customFormat="1" x14ac:dyDescent="0.25">
      <c r="A262" s="43" t="s">
        <v>370</v>
      </c>
      <c r="B262" s="46"/>
      <c r="D262" s="52"/>
      <c r="E262" s="52"/>
      <c r="F262" s="52"/>
      <c r="G262" s="52"/>
      <c r="H262" s="52"/>
      <c r="I262" s="52"/>
      <c r="J262" s="52"/>
      <c r="K262" s="52"/>
      <c r="L262" s="52"/>
      <c r="O262" s="52"/>
      <c r="P262" s="52"/>
      <c r="Q262" s="52"/>
      <c r="R262" s="52"/>
      <c r="S262" s="52"/>
      <c r="T262" s="52"/>
      <c r="U262" s="52"/>
    </row>
    <row r="263" spans="1:21" s="37" customFormat="1" x14ac:dyDescent="0.25">
      <c r="A263" s="43" t="s">
        <v>371</v>
      </c>
      <c r="B263" s="53"/>
      <c r="D263" s="44"/>
      <c r="E263" s="44"/>
      <c r="F263" s="44"/>
      <c r="G263" s="44"/>
      <c r="H263" s="44"/>
      <c r="I263" s="44"/>
      <c r="J263" s="44"/>
      <c r="K263" s="44"/>
      <c r="L263" s="44"/>
      <c r="O263" s="44"/>
      <c r="P263" s="44"/>
      <c r="Q263" s="44"/>
      <c r="R263" s="44"/>
      <c r="S263" s="44"/>
      <c r="T263" s="44"/>
      <c r="U263" s="44"/>
    </row>
    <row r="264" spans="1:21" s="37" customFormat="1" x14ac:dyDescent="0.25">
      <c r="A264" s="54" t="s">
        <v>381</v>
      </c>
      <c r="B264" s="53"/>
      <c r="D264" s="44"/>
      <c r="E264" s="44"/>
      <c r="F264" s="44"/>
      <c r="G264" s="44"/>
      <c r="H264" s="44"/>
      <c r="I264" s="44"/>
      <c r="J264" s="44"/>
      <c r="K264" s="44"/>
      <c r="L264" s="44"/>
      <c r="O264" s="44"/>
      <c r="P264" s="44"/>
      <c r="Q264" s="44"/>
      <c r="R264" s="44"/>
      <c r="S264" s="44"/>
      <c r="T264" s="44"/>
      <c r="U264" s="44"/>
    </row>
    <row r="265" spans="1:21" s="37" customFormat="1" x14ac:dyDescent="0.25">
      <c r="A265" s="54" t="s">
        <v>379</v>
      </c>
      <c r="B265" s="53"/>
      <c r="D265" s="44"/>
      <c r="E265" s="44"/>
      <c r="F265" s="44"/>
      <c r="G265" s="44"/>
      <c r="H265" s="44"/>
      <c r="I265" s="44"/>
      <c r="J265" s="44"/>
      <c r="K265" s="44"/>
      <c r="L265" s="44"/>
      <c r="O265" s="44"/>
      <c r="P265" s="44"/>
      <c r="Q265" s="44"/>
      <c r="R265" s="44"/>
      <c r="S265" s="44"/>
      <c r="T265" s="44"/>
      <c r="U265" s="44"/>
    </row>
    <row r="266" spans="1:21" s="37" customFormat="1" x14ac:dyDescent="0.25">
      <c r="A266" s="43" t="s">
        <v>372</v>
      </c>
      <c r="B266" s="53"/>
      <c r="D266" s="44"/>
      <c r="E266" s="44"/>
      <c r="F266" s="44"/>
      <c r="G266" s="44"/>
      <c r="H266" s="44"/>
      <c r="I266" s="44"/>
      <c r="J266" s="44"/>
      <c r="K266" s="44"/>
      <c r="L266" s="44"/>
      <c r="O266" s="44"/>
      <c r="P266" s="44"/>
      <c r="Q266" s="44"/>
      <c r="R266" s="44"/>
      <c r="S266" s="44"/>
      <c r="T266" s="44"/>
      <c r="U266" s="44"/>
    </row>
    <row r="267" spans="1:21" x14ac:dyDescent="0.25">
      <c r="A267" s="45" t="s">
        <v>411</v>
      </c>
    </row>
    <row r="268" spans="1:21" x14ac:dyDescent="0.25">
      <c r="A268" s="43" t="s">
        <v>373</v>
      </c>
    </row>
    <row r="269" spans="1:21" x14ac:dyDescent="0.25">
      <c r="A269" s="43" t="s">
        <v>374</v>
      </c>
    </row>
    <row r="271" spans="1:21" ht="18" x14ac:dyDescent="0.25">
      <c r="A271" s="148" t="s">
        <v>427</v>
      </c>
      <c r="B271" s="148"/>
      <c r="C271" s="148"/>
      <c r="D271" s="148"/>
      <c r="E271" s="148"/>
      <c r="F271" s="148"/>
      <c r="G271" s="148"/>
      <c r="H271" s="148"/>
      <c r="I271" s="148"/>
      <c r="J271" s="148"/>
      <c r="K271" s="148"/>
      <c r="L271" s="148"/>
      <c r="M271" s="148"/>
      <c r="N271" s="148"/>
      <c r="O271" s="148"/>
      <c r="P271" s="148"/>
      <c r="Q271" s="148"/>
      <c r="R271"/>
      <c r="S271"/>
      <c r="T271"/>
      <c r="U271"/>
    </row>
    <row r="272" spans="1:21" ht="18" x14ac:dyDescent="0.25">
      <c r="A272" s="142"/>
      <c r="B272" s="142"/>
      <c r="C272" s="142"/>
      <c r="D272" s="142"/>
      <c r="E272" s="142"/>
      <c r="F272" s="142"/>
      <c r="G272" s="142"/>
      <c r="H272" s="142"/>
      <c r="I272" s="142"/>
      <c r="J272" s="142"/>
      <c r="O272" s="57" t="s">
        <v>385</v>
      </c>
      <c r="P272" s="57" t="s">
        <v>386</v>
      </c>
      <c r="Q272" s="57" t="s">
        <v>387</v>
      </c>
      <c r="R272" s="57" t="s">
        <v>388</v>
      </c>
      <c r="S272" s="57" t="s">
        <v>389</v>
      </c>
      <c r="T272" s="57" t="s">
        <v>390</v>
      </c>
      <c r="U272" s="57" t="s">
        <v>400</v>
      </c>
    </row>
    <row r="273" spans="1:21" ht="16.5" thickBot="1" x14ac:dyDescent="0.3">
      <c r="A273" s="32"/>
      <c r="B273" s="32"/>
      <c r="C273" s="5">
        <v>2011</v>
      </c>
      <c r="D273" s="5">
        <v>2012</v>
      </c>
      <c r="E273" s="5">
        <v>2013</v>
      </c>
      <c r="F273" s="5">
        <v>2014</v>
      </c>
      <c r="G273" s="5">
        <v>2015</v>
      </c>
      <c r="H273" s="5">
        <v>2016</v>
      </c>
      <c r="I273" s="5">
        <v>2017</v>
      </c>
      <c r="J273" s="5">
        <v>2018</v>
      </c>
      <c r="O273" s="8" t="s">
        <v>392</v>
      </c>
      <c r="P273" s="8" t="s">
        <v>392</v>
      </c>
      <c r="Q273" s="8" t="s">
        <v>392</v>
      </c>
      <c r="R273" s="8" t="s">
        <v>392</v>
      </c>
      <c r="S273" s="8" t="s">
        <v>392</v>
      </c>
      <c r="T273" s="8" t="s">
        <v>392</v>
      </c>
      <c r="U273" s="8" t="s">
        <v>392</v>
      </c>
    </row>
    <row r="274" spans="1:21" s="161" customFormat="1" ht="16.5" thickTop="1" x14ac:dyDescent="0.25">
      <c r="A274" s="187">
        <v>905</v>
      </c>
      <c r="B274" s="187" t="s">
        <v>4</v>
      </c>
      <c r="C274" s="174">
        <v>25493</v>
      </c>
      <c r="D274" s="174">
        <v>25603</v>
      </c>
      <c r="E274" s="174">
        <v>25736</v>
      </c>
      <c r="F274" s="174">
        <v>26120</v>
      </c>
      <c r="G274" s="174">
        <v>26837</v>
      </c>
      <c r="H274" s="174">
        <v>27241</v>
      </c>
      <c r="I274" s="174">
        <v>27428</v>
      </c>
      <c r="J274" s="174">
        <v>27699</v>
      </c>
      <c r="K274" s="188" t="s">
        <v>4</v>
      </c>
      <c r="L274" s="188">
        <v>6</v>
      </c>
      <c r="M274" s="161">
        <v>23</v>
      </c>
      <c r="O274" s="189">
        <v>4.314909975287334E-3</v>
      </c>
      <c r="P274" s="189">
        <v>5.1947037456548063E-3</v>
      </c>
      <c r="Q274" s="189">
        <v>1.4920733602735468E-2</v>
      </c>
      <c r="R274" s="189">
        <v>2.7450229709035222E-2</v>
      </c>
      <c r="S274" s="189">
        <v>1.5053843574169988E-2</v>
      </c>
      <c r="T274" s="189">
        <v>6.8646525457949411E-3</v>
      </c>
      <c r="U274" s="189">
        <v>9.8804141752953187E-3</v>
      </c>
    </row>
    <row r="275" spans="1:21" s="161" customFormat="1" ht="15.75" x14ac:dyDescent="0.25">
      <c r="A275" s="187">
        <v>907</v>
      </c>
      <c r="B275" s="187" t="s">
        <v>12</v>
      </c>
      <c r="C275" s="174">
        <v>18199</v>
      </c>
      <c r="D275" s="174">
        <v>18084</v>
      </c>
      <c r="E275" s="174">
        <v>18180</v>
      </c>
      <c r="F275" s="174">
        <v>18531</v>
      </c>
      <c r="G275" s="174">
        <v>18783</v>
      </c>
      <c r="H275" s="174">
        <v>19055</v>
      </c>
      <c r="I275" s="174">
        <v>19134</v>
      </c>
      <c r="J275" s="174">
        <v>19311</v>
      </c>
      <c r="K275" s="188" t="s">
        <v>12</v>
      </c>
      <c r="L275" s="188">
        <v>32</v>
      </c>
      <c r="M275" s="161">
        <v>83</v>
      </c>
      <c r="O275" s="189">
        <v>-6.3190285180504419E-3</v>
      </c>
      <c r="P275" s="189">
        <v>5.3085600530856005E-3</v>
      </c>
      <c r="Q275" s="189">
        <v>1.9306930693069307E-2</v>
      </c>
      <c r="R275" s="189">
        <v>1.3598834385624089E-2</v>
      </c>
      <c r="S275" s="189">
        <v>1.4481179790235851E-2</v>
      </c>
      <c r="T275" s="189">
        <v>4.1458934662818156E-3</v>
      </c>
      <c r="U275" s="189">
        <v>9.2505487613671993E-3</v>
      </c>
    </row>
    <row r="276" spans="1:21" s="161" customFormat="1" ht="15.75" x14ac:dyDescent="0.25">
      <c r="A276" s="187">
        <v>913</v>
      </c>
      <c r="B276" s="187" t="s">
        <v>34</v>
      </c>
      <c r="C276" s="174">
        <v>43041</v>
      </c>
      <c r="D276" s="174">
        <v>43583</v>
      </c>
      <c r="E276" s="174">
        <v>43928</v>
      </c>
      <c r="F276" s="174">
        <v>44266</v>
      </c>
      <c r="G276" s="174">
        <v>44707</v>
      </c>
      <c r="H276" s="174">
        <v>45288</v>
      </c>
      <c r="I276" s="174">
        <v>46230</v>
      </c>
      <c r="J276" s="174">
        <v>46846</v>
      </c>
      <c r="K276" s="188" t="s">
        <v>34</v>
      </c>
      <c r="L276" s="188">
        <v>68</v>
      </c>
      <c r="M276" s="161">
        <v>40</v>
      </c>
      <c r="O276" s="189">
        <v>1.259264422295021E-2</v>
      </c>
      <c r="P276" s="189">
        <v>7.9159305233692037E-3</v>
      </c>
      <c r="Q276" s="189">
        <v>7.69440903296303E-3</v>
      </c>
      <c r="R276" s="189">
        <v>9.9624994352324591E-3</v>
      </c>
      <c r="S276" s="189">
        <v>1.2995727738385488E-2</v>
      </c>
      <c r="T276" s="189">
        <v>2.0800211976682564E-2</v>
      </c>
      <c r="U276" s="189">
        <v>1.3324680943110534E-2</v>
      </c>
    </row>
    <row r="277" spans="1:21" s="161" customFormat="1" ht="15.75" x14ac:dyDescent="0.25">
      <c r="A277" s="187">
        <v>915</v>
      </c>
      <c r="B277" s="187" t="s">
        <v>116</v>
      </c>
      <c r="C277" s="174">
        <v>183662</v>
      </c>
      <c r="D277" s="174">
        <v>186390</v>
      </c>
      <c r="E277" s="174">
        <v>188469</v>
      </c>
      <c r="F277" s="174">
        <v>193042</v>
      </c>
      <c r="G277" s="174">
        <v>197759</v>
      </c>
      <c r="H277" s="174">
        <v>201425</v>
      </c>
      <c r="I277" s="174">
        <v>204872</v>
      </c>
      <c r="J277" s="174">
        <v>208864</v>
      </c>
      <c r="K277" s="188" t="s">
        <v>116</v>
      </c>
      <c r="L277" s="188">
        <v>234</v>
      </c>
      <c r="M277" s="161">
        <v>52</v>
      </c>
      <c r="O277" s="189">
        <v>1.4853371955004302E-2</v>
      </c>
      <c r="P277" s="189">
        <v>1.1154031868662482E-2</v>
      </c>
      <c r="Q277" s="189">
        <v>2.426393730533934E-2</v>
      </c>
      <c r="R277" s="189">
        <v>2.4435097025517764E-2</v>
      </c>
      <c r="S277" s="189">
        <v>1.8537715097669386E-2</v>
      </c>
      <c r="T277" s="189">
        <v>1.7113069380662777E-2</v>
      </c>
      <c r="U277" s="189">
        <v>1.9485337186145497E-2</v>
      </c>
    </row>
    <row r="278" spans="1:21" s="161" customFormat="1" ht="15.75" x14ac:dyDescent="0.25">
      <c r="A278" s="187">
        <v>918</v>
      </c>
      <c r="B278" s="187" t="s">
        <v>123</v>
      </c>
      <c r="C278" s="174">
        <v>59836</v>
      </c>
      <c r="D278" s="174">
        <v>59559</v>
      </c>
      <c r="E278" s="174">
        <v>59822</v>
      </c>
      <c r="F278" s="174">
        <v>61223</v>
      </c>
      <c r="G278" s="174">
        <v>62656</v>
      </c>
      <c r="H278" s="174">
        <v>63593</v>
      </c>
      <c r="I278" s="174">
        <v>64447</v>
      </c>
      <c r="J278" s="174">
        <v>65247</v>
      </c>
      <c r="K278" s="188" t="s">
        <v>123</v>
      </c>
      <c r="L278" s="188">
        <v>109</v>
      </c>
      <c r="M278" s="161">
        <v>44</v>
      </c>
      <c r="O278" s="189">
        <v>-4.629320141720703E-3</v>
      </c>
      <c r="P278" s="189">
        <v>4.4157893853154018E-3</v>
      </c>
      <c r="Q278" s="189">
        <v>2.3419477784092809E-2</v>
      </c>
      <c r="R278" s="189">
        <v>2.3406236218414648E-2</v>
      </c>
      <c r="S278" s="189">
        <v>1.495467313585291E-2</v>
      </c>
      <c r="T278" s="189">
        <v>1.3429151007186325E-2</v>
      </c>
      <c r="U278" s="189">
        <v>1.2413300851862772E-2</v>
      </c>
    </row>
    <row r="279" spans="1:21" ht="15.75" x14ac:dyDescent="0.25">
      <c r="A279" s="176">
        <v>920</v>
      </c>
      <c r="B279" s="176" t="s">
        <v>130</v>
      </c>
      <c r="C279" s="16">
        <v>17956</v>
      </c>
      <c r="D279" s="16">
        <v>17880</v>
      </c>
      <c r="E279" s="16">
        <v>17907</v>
      </c>
      <c r="F279" s="16">
        <v>18349</v>
      </c>
      <c r="G279" s="16">
        <v>18401</v>
      </c>
      <c r="H279" s="16">
        <v>18698</v>
      </c>
      <c r="I279" s="16">
        <v>18985</v>
      </c>
      <c r="J279" s="16">
        <v>19393</v>
      </c>
      <c r="O279" s="13">
        <v>-4.2325685007796833E-3</v>
      </c>
      <c r="P279" s="13">
        <v>1.5100671140939597E-3</v>
      </c>
      <c r="Q279" s="13">
        <v>2.4683084827162562E-2</v>
      </c>
      <c r="R279" s="13">
        <v>2.8339419041909643E-3</v>
      </c>
      <c r="S279" s="13">
        <v>1.6140427150698331E-2</v>
      </c>
      <c r="T279" s="13">
        <v>1.5349235212322173E-2</v>
      </c>
      <c r="U279" s="13">
        <v>2.1490650513563341E-2</v>
      </c>
    </row>
    <row r="280" spans="1:21" s="161" customFormat="1" ht="15.75" x14ac:dyDescent="0.25">
      <c r="A280" s="187">
        <v>925</v>
      </c>
      <c r="B280" s="187" t="s">
        <v>110</v>
      </c>
      <c r="C280" s="174">
        <v>101914</v>
      </c>
      <c r="D280" s="174">
        <v>102283</v>
      </c>
      <c r="E280" s="174">
        <v>103340</v>
      </c>
      <c r="F280" s="174">
        <v>105131</v>
      </c>
      <c r="G280" s="174">
        <v>106675</v>
      </c>
      <c r="H280" s="174">
        <v>108408</v>
      </c>
      <c r="I280" s="174">
        <v>109774</v>
      </c>
      <c r="J280" s="174">
        <v>111646</v>
      </c>
      <c r="K280" s="188" t="s">
        <v>110</v>
      </c>
      <c r="L280" s="188">
        <v>104</v>
      </c>
      <c r="M280" s="161">
        <v>91</v>
      </c>
      <c r="O280" s="189">
        <v>3.6206998057185468E-3</v>
      </c>
      <c r="P280" s="189">
        <v>1.0334073110878641E-2</v>
      </c>
      <c r="Q280" s="189">
        <v>1.7331139926456358E-2</v>
      </c>
      <c r="R280" s="189">
        <v>1.4686438823943462E-2</v>
      </c>
      <c r="S280" s="189">
        <v>1.6245605812045934E-2</v>
      </c>
      <c r="T280" s="189">
        <v>1.2600546085159767E-2</v>
      </c>
      <c r="U280" s="189">
        <v>1.7053218430593764E-2</v>
      </c>
    </row>
    <row r="281" spans="1:21" ht="15.75" customHeight="1" x14ac:dyDescent="0.25">
      <c r="A281" s="176">
        <v>930</v>
      </c>
      <c r="B281" s="176" t="s">
        <v>37</v>
      </c>
      <c r="C281" s="16">
        <v>96515</v>
      </c>
      <c r="D281" s="16">
        <v>98362</v>
      </c>
      <c r="E281" s="16">
        <v>101211</v>
      </c>
      <c r="F281" s="16">
        <v>102570</v>
      </c>
      <c r="G281" s="16">
        <v>104692</v>
      </c>
      <c r="H281" s="16">
        <v>106570</v>
      </c>
      <c r="I281" s="16">
        <v>108620</v>
      </c>
      <c r="J281" s="16">
        <v>110295</v>
      </c>
      <c r="O281" s="13">
        <v>1.9136921722012121E-2</v>
      </c>
      <c r="P281" s="13">
        <v>2.8964437486021025E-2</v>
      </c>
      <c r="Q281" s="13">
        <v>1.3427394255565106E-2</v>
      </c>
      <c r="R281" s="13">
        <v>2.0688310422150726E-2</v>
      </c>
      <c r="S281" s="13">
        <v>1.7938333397012188E-2</v>
      </c>
      <c r="T281" s="13">
        <v>1.9236182790654029E-2</v>
      </c>
      <c r="U281" s="13">
        <v>1.5420732830049714E-2</v>
      </c>
    </row>
    <row r="282" spans="1:21" ht="15.75" customHeight="1" x14ac:dyDescent="0.25">
      <c r="A282" s="176">
        <v>932</v>
      </c>
      <c r="B282" s="176" t="s">
        <v>428</v>
      </c>
      <c r="C282" s="16">
        <v>174294</v>
      </c>
      <c r="D282" s="16">
        <v>177312</v>
      </c>
      <c r="E282" s="16">
        <v>179451</v>
      </c>
      <c r="F282" s="16">
        <v>181575</v>
      </c>
      <c r="G282" s="16">
        <v>184734</v>
      </c>
      <c r="H282" s="16">
        <v>188545</v>
      </c>
      <c r="I282" s="16">
        <v>191162</v>
      </c>
      <c r="J282" s="16">
        <v>193823</v>
      </c>
      <c r="O282" s="13">
        <v>1.7315570243381873E-2</v>
      </c>
      <c r="P282" s="13">
        <v>1.206348132106118E-2</v>
      </c>
      <c r="Q282" s="13">
        <v>1.183610010532123E-2</v>
      </c>
      <c r="R282" s="13">
        <v>1.7397769516728626E-2</v>
      </c>
      <c r="S282" s="13">
        <v>2.0629662108761788E-2</v>
      </c>
      <c r="T282" s="13">
        <v>1.387997560264128E-2</v>
      </c>
      <c r="U282" s="13">
        <v>1.3920130569883137E-2</v>
      </c>
    </row>
    <row r="283" spans="1:21" s="161" customFormat="1" ht="15.75" x14ac:dyDescent="0.25">
      <c r="A283" s="187">
        <v>933</v>
      </c>
      <c r="B283" s="187" t="s">
        <v>47</v>
      </c>
      <c r="C283" s="174">
        <v>2374605</v>
      </c>
      <c r="D283" s="174">
        <v>2419002</v>
      </c>
      <c r="E283" s="174">
        <v>2455243</v>
      </c>
      <c r="F283" s="174">
        <v>2495792</v>
      </c>
      <c r="G283" s="174">
        <v>2530741</v>
      </c>
      <c r="H283" s="174">
        <v>2578830</v>
      </c>
      <c r="I283" s="174">
        <v>2614764</v>
      </c>
      <c r="J283" s="174">
        <v>2654226</v>
      </c>
      <c r="K283" s="188" t="s">
        <v>380</v>
      </c>
      <c r="L283" s="188">
        <v>2573</v>
      </c>
      <c r="M283" s="161">
        <v>1032</v>
      </c>
      <c r="O283" s="189">
        <v>1.8696583221209422E-2</v>
      </c>
      <c r="P283" s="189">
        <v>1.4981798278794313E-2</v>
      </c>
      <c r="Q283" s="189">
        <v>1.6515269568022392E-2</v>
      </c>
      <c r="R283" s="189">
        <v>1.4003170135972869E-2</v>
      </c>
      <c r="S283" s="189">
        <v>1.9001944489775921E-2</v>
      </c>
      <c r="T283" s="189">
        <v>1.3934225986203046E-2</v>
      </c>
      <c r="U283" s="189">
        <v>1.5091993005869745E-2</v>
      </c>
    </row>
    <row r="284" spans="1:21" ht="15.75" x14ac:dyDescent="0.25">
      <c r="A284" s="176">
        <v>934</v>
      </c>
      <c r="B284" s="176" t="s">
        <v>99</v>
      </c>
      <c r="C284" s="16">
        <v>18231</v>
      </c>
      <c r="D284" s="16">
        <v>18797</v>
      </c>
      <c r="E284" s="16">
        <v>19096</v>
      </c>
      <c r="F284" s="16">
        <v>19554</v>
      </c>
      <c r="G284" s="16">
        <v>19912</v>
      </c>
      <c r="H284" s="16">
        <v>20459</v>
      </c>
      <c r="I284" s="16">
        <v>20799</v>
      </c>
      <c r="J284" s="16">
        <v>21157</v>
      </c>
      <c r="O284" s="13">
        <v>3.1046020514508256E-2</v>
      </c>
      <c r="P284" s="13">
        <v>1.5906793637282545E-2</v>
      </c>
      <c r="Q284" s="13">
        <v>2.398408043569334E-2</v>
      </c>
      <c r="R284" s="13">
        <v>1.8308274521836965E-2</v>
      </c>
      <c r="S284" s="13">
        <v>2.7470871836078745E-2</v>
      </c>
      <c r="T284" s="13">
        <v>1.6618603059778091E-2</v>
      </c>
      <c r="U284" s="13">
        <v>1.7212365979133611E-2</v>
      </c>
    </row>
    <row r="285" spans="1:21" s="161" customFormat="1" ht="15.75" x14ac:dyDescent="0.25">
      <c r="A285" s="187">
        <v>935</v>
      </c>
      <c r="B285" s="187" t="s">
        <v>66</v>
      </c>
      <c r="C285" s="174">
        <v>352434</v>
      </c>
      <c r="D285" s="174">
        <v>357736</v>
      </c>
      <c r="E285" s="174">
        <v>363002</v>
      </c>
      <c r="F285" s="174">
        <v>369649</v>
      </c>
      <c r="G285" s="174">
        <v>378898</v>
      </c>
      <c r="H285" s="174">
        <v>386619</v>
      </c>
      <c r="I285" s="174">
        <v>391586</v>
      </c>
      <c r="J285" s="174">
        <v>396509</v>
      </c>
      <c r="K285" s="188" t="s">
        <v>434</v>
      </c>
      <c r="L285" s="168">
        <v>607</v>
      </c>
      <c r="M285" s="160">
        <v>324</v>
      </c>
      <c r="O285" s="189">
        <v>1.5043951491626802E-2</v>
      </c>
      <c r="P285" s="189">
        <v>1.4720352438669856E-2</v>
      </c>
      <c r="Q285" s="189">
        <v>1.8311193877719682E-2</v>
      </c>
      <c r="R285" s="189">
        <v>2.502103346688345E-2</v>
      </c>
      <c r="S285" s="189">
        <v>2.0377515848592497E-2</v>
      </c>
      <c r="T285" s="189">
        <v>1.2847273413877746E-2</v>
      </c>
      <c r="U285" s="189">
        <v>1.2571950989054767E-2</v>
      </c>
    </row>
    <row r="286" spans="1:21" s="161" customFormat="1" ht="15.75" x14ac:dyDescent="0.25">
      <c r="A286" s="187">
        <v>937</v>
      </c>
      <c r="B286" s="187" t="s">
        <v>76</v>
      </c>
      <c r="C286" s="174">
        <v>43509</v>
      </c>
      <c r="D286" s="174">
        <v>43653</v>
      </c>
      <c r="E286" s="174">
        <v>44152</v>
      </c>
      <c r="F286" s="174">
        <v>44978</v>
      </c>
      <c r="G286" s="174">
        <v>45749</v>
      </c>
      <c r="H286" s="174">
        <v>46476</v>
      </c>
      <c r="I286" s="174">
        <v>47161</v>
      </c>
      <c r="J286" s="174">
        <v>47877</v>
      </c>
      <c r="K286" s="188" t="s">
        <v>76</v>
      </c>
      <c r="L286" s="188">
        <v>85</v>
      </c>
      <c r="M286" s="161">
        <v>65</v>
      </c>
      <c r="O286" s="189">
        <v>3.3096600703302766E-3</v>
      </c>
      <c r="P286" s="189">
        <v>1.1431058575584725E-2</v>
      </c>
      <c r="Q286" s="189">
        <v>1.8708099293350246E-2</v>
      </c>
      <c r="R286" s="189">
        <v>1.7141713726710837E-2</v>
      </c>
      <c r="S286" s="189">
        <v>1.5891057728037773E-2</v>
      </c>
      <c r="T286" s="189">
        <v>1.4738789913073414E-2</v>
      </c>
      <c r="U286" s="189">
        <v>1.5182036004325609E-2</v>
      </c>
    </row>
    <row r="287" spans="1:21" s="161" customFormat="1" ht="15.75" x14ac:dyDescent="0.25">
      <c r="A287" s="187">
        <v>938</v>
      </c>
      <c r="B287" s="187" t="s">
        <v>79</v>
      </c>
      <c r="C287" s="174">
        <v>99954</v>
      </c>
      <c r="D287" s="174">
        <v>100570</v>
      </c>
      <c r="E287" s="174">
        <v>102146</v>
      </c>
      <c r="F287" s="174">
        <v>104264</v>
      </c>
      <c r="G287" s="174">
        <v>106373</v>
      </c>
      <c r="H287" s="174">
        <v>109598</v>
      </c>
      <c r="I287" s="174">
        <v>111189</v>
      </c>
      <c r="J287" s="174">
        <v>112949</v>
      </c>
      <c r="K287" s="188" t="s">
        <v>79</v>
      </c>
      <c r="L287" s="188">
        <v>50</v>
      </c>
      <c r="M287" s="174">
        <v>251</v>
      </c>
      <c r="O287" s="189">
        <v>6.1628349040558656E-3</v>
      </c>
      <c r="P287" s="189">
        <v>1.567067714030029E-2</v>
      </c>
      <c r="Q287" s="189">
        <v>2.0735026334854034E-2</v>
      </c>
      <c r="R287" s="189">
        <v>2.0227499424537713E-2</v>
      </c>
      <c r="S287" s="189">
        <v>3.0317843813749731E-2</v>
      </c>
      <c r="T287" s="189">
        <v>1.4516688260734685E-2</v>
      </c>
      <c r="U287" s="189">
        <v>1.5828903938339224E-2</v>
      </c>
    </row>
    <row r="288" spans="1:21" s="161" customFormat="1" ht="15.75" x14ac:dyDescent="0.25">
      <c r="A288" s="187">
        <v>939</v>
      </c>
      <c r="B288" s="187" t="s">
        <v>81</v>
      </c>
      <c r="C288" s="174">
        <v>27902</v>
      </c>
      <c r="D288" s="174">
        <v>28212</v>
      </c>
      <c r="E288" s="174">
        <v>28525</v>
      </c>
      <c r="F288" s="174">
        <v>28995</v>
      </c>
      <c r="G288" s="174">
        <v>29512</v>
      </c>
      <c r="H288" s="174">
        <v>30208</v>
      </c>
      <c r="I288" s="174">
        <v>30475</v>
      </c>
      <c r="J288" s="174">
        <v>30867</v>
      </c>
      <c r="K288" s="188" t="s">
        <v>435</v>
      </c>
      <c r="L288" s="188">
        <v>3</v>
      </c>
      <c r="M288" s="161">
        <v>39</v>
      </c>
      <c r="O288" s="189">
        <v>1.1110314672783313E-2</v>
      </c>
      <c r="P288" s="189">
        <v>1.1094569686658159E-2</v>
      </c>
      <c r="Q288" s="189">
        <v>1.6476774758983348E-2</v>
      </c>
      <c r="R288" s="189">
        <v>1.7830660458699774E-2</v>
      </c>
      <c r="S288" s="189">
        <v>2.3583626999186771E-2</v>
      </c>
      <c r="T288" s="189">
        <v>8.8387182203389838E-3</v>
      </c>
      <c r="U288" s="189">
        <v>1.2863002461033633E-2</v>
      </c>
    </row>
    <row r="289" spans="1:21" s="161" customFormat="1" ht="15.75" x14ac:dyDescent="0.25">
      <c r="A289" s="187">
        <v>940</v>
      </c>
      <c r="B289" s="187" t="s">
        <v>84</v>
      </c>
      <c r="C289" s="174">
        <v>25615</v>
      </c>
      <c r="D289" s="174">
        <v>25475</v>
      </c>
      <c r="E289" s="174">
        <v>25499</v>
      </c>
      <c r="F289" s="174">
        <v>25907</v>
      </c>
      <c r="G289" s="174">
        <v>25847</v>
      </c>
      <c r="H289" s="174">
        <v>26185</v>
      </c>
      <c r="I289" s="174">
        <v>26477</v>
      </c>
      <c r="J289" s="174">
        <v>26944</v>
      </c>
      <c r="K289" s="188" t="s">
        <v>84</v>
      </c>
      <c r="L289" s="188">
        <v>63</v>
      </c>
      <c r="M289" s="161">
        <v>84</v>
      </c>
      <c r="O289" s="189">
        <v>-5.4655475307437045E-3</v>
      </c>
      <c r="P289" s="189">
        <v>9.4210009813542684E-4</v>
      </c>
      <c r="Q289" s="189">
        <v>1.6000627475587278E-2</v>
      </c>
      <c r="R289" s="189">
        <v>-2.315976377040954E-3</v>
      </c>
      <c r="S289" s="189">
        <v>1.3076952837853522E-2</v>
      </c>
      <c r="T289" s="189">
        <v>1.1151422570173763E-2</v>
      </c>
      <c r="U289" s="189">
        <v>1.7637949918797448E-2</v>
      </c>
    </row>
    <row r="290" spans="1:21" s="161" customFormat="1" ht="15.75" x14ac:dyDescent="0.25">
      <c r="A290" s="187">
        <v>943</v>
      </c>
      <c r="B290" s="187" t="s">
        <v>93</v>
      </c>
      <c r="C290" s="174">
        <v>52473</v>
      </c>
      <c r="D290" s="174">
        <v>53055</v>
      </c>
      <c r="E290" s="174">
        <v>53712</v>
      </c>
      <c r="F290" s="174">
        <v>54473</v>
      </c>
      <c r="G290" s="174">
        <v>55416</v>
      </c>
      <c r="H290" s="174">
        <v>56564</v>
      </c>
      <c r="I290" s="174">
        <v>57370</v>
      </c>
      <c r="J290" s="174">
        <v>58234</v>
      </c>
      <c r="K290" s="188" t="s">
        <v>433</v>
      </c>
      <c r="L290" s="188">
        <v>49</v>
      </c>
      <c r="M290" s="174">
        <v>68</v>
      </c>
      <c r="O290" s="189">
        <v>1.1091418443771083E-2</v>
      </c>
      <c r="P290" s="189">
        <v>1.2383375742154368E-2</v>
      </c>
      <c r="Q290" s="189">
        <v>1.4168156091748586E-2</v>
      </c>
      <c r="R290" s="189">
        <v>1.7311328548088045E-2</v>
      </c>
      <c r="S290" s="189">
        <v>2.0716038689187238E-2</v>
      </c>
      <c r="T290" s="189">
        <v>1.4249345873700588E-2</v>
      </c>
      <c r="U290" s="189">
        <v>1.5060135959560746E-2</v>
      </c>
    </row>
    <row r="291" spans="1:21" s="161" customFormat="1" ht="15.75" x14ac:dyDescent="0.25">
      <c r="A291" s="187">
        <v>944</v>
      </c>
      <c r="B291" s="187" t="s">
        <v>90</v>
      </c>
      <c r="C291" s="174">
        <v>37094</v>
      </c>
      <c r="D291" s="174">
        <v>37086</v>
      </c>
      <c r="E291" s="174">
        <v>37698</v>
      </c>
      <c r="F291" s="174">
        <v>38283</v>
      </c>
      <c r="G291" s="174">
        <v>39137</v>
      </c>
      <c r="H291" s="174">
        <v>39543</v>
      </c>
      <c r="I291" s="174">
        <v>40167</v>
      </c>
      <c r="J291" s="174">
        <v>40849</v>
      </c>
      <c r="K291" s="188" t="s">
        <v>90</v>
      </c>
      <c r="L291" s="188">
        <v>40</v>
      </c>
      <c r="M291" s="174">
        <v>41</v>
      </c>
      <c r="O291" s="189">
        <v>-2.1566830215129131E-4</v>
      </c>
      <c r="P291" s="189">
        <v>1.6502184112603138E-2</v>
      </c>
      <c r="Q291" s="189">
        <v>1.5518064618812669E-2</v>
      </c>
      <c r="R291" s="189">
        <v>2.2307551654781495E-2</v>
      </c>
      <c r="S291" s="189">
        <v>1.0373815059917725E-2</v>
      </c>
      <c r="T291" s="189">
        <v>1.5780289811091724E-2</v>
      </c>
      <c r="U291" s="189">
        <v>1.6979112206537705E-2</v>
      </c>
    </row>
    <row r="292" spans="1:21" ht="15.75" x14ac:dyDescent="0.25">
      <c r="A292" s="176">
        <v>945</v>
      </c>
      <c r="B292" s="176" t="s">
        <v>95</v>
      </c>
      <c r="C292" s="16">
        <v>16830</v>
      </c>
      <c r="D292" s="16">
        <v>16983</v>
      </c>
      <c r="E292" s="16">
        <v>17096</v>
      </c>
      <c r="F292" s="16">
        <v>17287</v>
      </c>
      <c r="G292" s="16">
        <v>17403</v>
      </c>
      <c r="H292" s="16">
        <v>17529</v>
      </c>
      <c r="I292" s="16">
        <v>17674</v>
      </c>
      <c r="J292" s="16">
        <v>17854</v>
      </c>
      <c r="O292" s="13">
        <v>9.0909090909090905E-3</v>
      </c>
      <c r="P292" s="13">
        <v>6.6537125360654776E-3</v>
      </c>
      <c r="Q292" s="13">
        <v>1.1172204024333178E-2</v>
      </c>
      <c r="R292" s="13">
        <v>6.7102446925435301E-3</v>
      </c>
      <c r="S292" s="13">
        <v>7.2401310118945014E-3</v>
      </c>
      <c r="T292" s="13">
        <v>8.2720063894118311E-3</v>
      </c>
      <c r="U292" s="13">
        <v>1.0184451737014825E-2</v>
      </c>
    </row>
    <row r="293" spans="1:21" s="161" customFormat="1" ht="15.75" x14ac:dyDescent="0.25">
      <c r="A293" s="187">
        <v>950</v>
      </c>
      <c r="B293" s="187" t="s">
        <v>134</v>
      </c>
      <c r="C293" s="174">
        <v>18763</v>
      </c>
      <c r="D293" s="174">
        <v>18567</v>
      </c>
      <c r="E293" s="174">
        <v>18465</v>
      </c>
      <c r="F293" s="174">
        <v>18619</v>
      </c>
      <c r="G293" s="174">
        <v>18881</v>
      </c>
      <c r="H293" s="174">
        <v>19088</v>
      </c>
      <c r="I293" s="174">
        <v>19198</v>
      </c>
      <c r="J293" s="174">
        <v>19316</v>
      </c>
      <c r="K293" s="188" t="s">
        <v>134</v>
      </c>
      <c r="L293" s="188">
        <v>37</v>
      </c>
      <c r="M293" s="174">
        <v>6</v>
      </c>
      <c r="O293" s="189">
        <v>-1.0446090710440762E-2</v>
      </c>
      <c r="P293" s="189">
        <v>-5.4936177088382616E-3</v>
      </c>
      <c r="Q293" s="189">
        <v>8.3401028973734085E-3</v>
      </c>
      <c r="R293" s="189">
        <v>1.4071647242064557E-2</v>
      </c>
      <c r="S293" s="189">
        <v>1.0963402362163021E-2</v>
      </c>
      <c r="T293" s="189">
        <v>5.7627829002514673E-3</v>
      </c>
      <c r="U293" s="189">
        <v>6.1464735909990626E-3</v>
      </c>
    </row>
    <row r="294" spans="1:21" ht="15.75" x14ac:dyDescent="0.25">
      <c r="A294" s="176">
        <v>952</v>
      </c>
      <c r="B294" s="176" t="s">
        <v>135</v>
      </c>
      <c r="C294" s="16">
        <v>23711</v>
      </c>
      <c r="D294" s="16">
        <v>23720</v>
      </c>
      <c r="E294" s="16">
        <v>23885</v>
      </c>
      <c r="F294" s="16">
        <v>23932</v>
      </c>
      <c r="G294" s="16">
        <v>24069</v>
      </c>
      <c r="H294" s="16">
        <v>24173</v>
      </c>
      <c r="I294" s="16">
        <v>24317</v>
      </c>
      <c r="J294" s="16">
        <v>24458</v>
      </c>
      <c r="O294" s="13">
        <v>3.7957066340517061E-4</v>
      </c>
      <c r="P294" s="13">
        <v>6.9561551433389547E-3</v>
      </c>
      <c r="Q294" s="13">
        <v>1.9677621938455096E-3</v>
      </c>
      <c r="R294" s="13">
        <v>5.7245528998830023E-3</v>
      </c>
      <c r="S294" s="13">
        <v>4.320910715027629E-3</v>
      </c>
      <c r="T294" s="13">
        <v>5.9570595292268236E-3</v>
      </c>
      <c r="U294" s="13">
        <v>5.798412633137311E-3</v>
      </c>
    </row>
    <row r="295" spans="1:21" s="161" customFormat="1" ht="15.75" x14ac:dyDescent="0.25">
      <c r="A295" s="187">
        <v>955</v>
      </c>
      <c r="B295" s="187" t="s">
        <v>144</v>
      </c>
      <c r="C295" s="174">
        <v>13326</v>
      </c>
      <c r="D295" s="174">
        <v>13353</v>
      </c>
      <c r="E295" s="174">
        <v>13357</v>
      </c>
      <c r="F295" s="174">
        <v>13337</v>
      </c>
      <c r="G295" s="174">
        <v>13150</v>
      </c>
      <c r="H295" s="174">
        <v>13260</v>
      </c>
      <c r="I295" s="174">
        <v>13235</v>
      </c>
      <c r="J295" s="174">
        <v>13263</v>
      </c>
      <c r="K295" s="188" t="s">
        <v>144</v>
      </c>
      <c r="L295" s="188">
        <v>43</v>
      </c>
      <c r="M295" s="161">
        <v>28</v>
      </c>
      <c r="O295" s="189">
        <v>2.0261143628995948E-3</v>
      </c>
      <c r="P295" s="189">
        <v>2.9955815172620387E-4</v>
      </c>
      <c r="Q295" s="189">
        <v>-1.4973422175638242E-3</v>
      </c>
      <c r="R295" s="189">
        <v>-1.4021144185349029E-2</v>
      </c>
      <c r="S295" s="189">
        <v>8.3650190114068438E-3</v>
      </c>
      <c r="T295" s="189">
        <v>-1.885369532428356E-3</v>
      </c>
      <c r="U295" s="189">
        <v>2.1156025689459765E-3</v>
      </c>
    </row>
    <row r="296" spans="1:21" s="161" customFormat="1" ht="15.75" x14ac:dyDescent="0.25">
      <c r="A296" s="187">
        <v>965</v>
      </c>
      <c r="B296" s="187" t="s">
        <v>150</v>
      </c>
      <c r="C296" s="174">
        <v>15803</v>
      </c>
      <c r="D296" s="174">
        <v>15804</v>
      </c>
      <c r="E296" s="174">
        <v>16037</v>
      </c>
      <c r="F296" s="174">
        <v>16254</v>
      </c>
      <c r="G296" s="174">
        <v>16327</v>
      </c>
      <c r="H296" s="174">
        <v>16330</v>
      </c>
      <c r="I296" s="174">
        <v>16393</v>
      </c>
      <c r="J296" s="174">
        <v>16452</v>
      </c>
      <c r="K296" s="188" t="s">
        <v>150</v>
      </c>
      <c r="L296" s="188">
        <v>70</v>
      </c>
      <c r="M296" s="174">
        <v>26</v>
      </c>
      <c r="O296" s="189">
        <v>6.3279124216920836E-5</v>
      </c>
      <c r="P296" s="189">
        <v>1.4743103011895723E-2</v>
      </c>
      <c r="Q296" s="189">
        <v>1.3531209079004802E-2</v>
      </c>
      <c r="R296" s="189">
        <v>4.4912021656207703E-3</v>
      </c>
      <c r="S296" s="189">
        <v>1.8374471733937649E-4</v>
      </c>
      <c r="T296" s="189">
        <v>3.85793018983466E-3</v>
      </c>
      <c r="U296" s="189">
        <v>3.599097175623742E-3</v>
      </c>
    </row>
    <row r="297" spans="1:21" s="161" customFormat="1" ht="15.75" x14ac:dyDescent="0.25">
      <c r="A297" s="187">
        <v>970</v>
      </c>
      <c r="B297" s="187" t="s">
        <v>166</v>
      </c>
      <c r="C297" s="174">
        <v>86095</v>
      </c>
      <c r="D297" s="174">
        <v>87207</v>
      </c>
      <c r="E297" s="174">
        <v>88976</v>
      </c>
      <c r="F297" s="174">
        <v>90144</v>
      </c>
      <c r="G297" s="174">
        <v>89888</v>
      </c>
      <c r="H297" s="174">
        <v>90472</v>
      </c>
      <c r="I297" s="174">
        <v>91169</v>
      </c>
      <c r="J297" s="174">
        <v>91969</v>
      </c>
      <c r="K297" s="188" t="s">
        <v>166</v>
      </c>
      <c r="L297" s="188">
        <v>110</v>
      </c>
      <c r="M297" s="161">
        <v>50</v>
      </c>
      <c r="O297" s="189">
        <v>1.2915964922469365E-2</v>
      </c>
      <c r="P297" s="189">
        <v>2.0285068859151215E-2</v>
      </c>
      <c r="Q297" s="189">
        <v>1.3127135407300846E-2</v>
      </c>
      <c r="R297" s="189">
        <v>-2.8399006034788782E-3</v>
      </c>
      <c r="S297" s="189">
        <v>6.4969740121039515E-3</v>
      </c>
      <c r="T297" s="189">
        <v>7.7040410292687237E-3</v>
      </c>
      <c r="U297" s="189">
        <v>8.7749125250907653E-3</v>
      </c>
    </row>
    <row r="298" spans="1:21" ht="15.75" x14ac:dyDescent="0.25">
      <c r="A298" s="176">
        <v>975</v>
      </c>
      <c r="B298" s="176" t="s">
        <v>172</v>
      </c>
      <c r="C298" s="16">
        <v>12297</v>
      </c>
      <c r="D298" s="16">
        <v>12566</v>
      </c>
      <c r="E298" s="16">
        <v>12908</v>
      </c>
      <c r="F298" s="16">
        <v>13153</v>
      </c>
      <c r="G298" s="16">
        <v>12856</v>
      </c>
      <c r="H298" s="16">
        <v>12719</v>
      </c>
      <c r="I298" s="16">
        <v>12705</v>
      </c>
      <c r="J298" s="16">
        <v>12751</v>
      </c>
      <c r="O298" s="13">
        <v>2.1875254127022851E-2</v>
      </c>
      <c r="P298" s="13">
        <v>2.7216297946840683E-2</v>
      </c>
      <c r="Q298" s="13">
        <v>1.8980477223427331E-2</v>
      </c>
      <c r="R298" s="13">
        <v>-2.258039990876606E-2</v>
      </c>
      <c r="S298" s="13">
        <v>-1.0656502800248911E-2</v>
      </c>
      <c r="T298" s="13">
        <v>-1.1007154650522839E-3</v>
      </c>
      <c r="U298" s="13">
        <v>3.6206218024399843E-3</v>
      </c>
    </row>
    <row r="299" spans="1:21" s="161" customFormat="1" ht="15.75" x14ac:dyDescent="0.25">
      <c r="A299" s="187">
        <v>977</v>
      </c>
      <c r="B299" s="187" t="s">
        <v>175</v>
      </c>
      <c r="C299" s="174">
        <v>27299</v>
      </c>
      <c r="D299" s="174">
        <v>28135</v>
      </c>
      <c r="E299" s="174">
        <v>29236</v>
      </c>
      <c r="F299" s="174">
        <v>30032</v>
      </c>
      <c r="G299" s="174">
        <v>30012</v>
      </c>
      <c r="H299" s="174">
        <v>29656</v>
      </c>
      <c r="I299" s="174">
        <v>29666</v>
      </c>
      <c r="J299" s="174">
        <v>29739</v>
      </c>
      <c r="K299" s="188" t="s">
        <v>175</v>
      </c>
      <c r="L299" s="188">
        <v>40</v>
      </c>
      <c r="M299" s="174">
        <v>21</v>
      </c>
      <c r="O299" s="189">
        <v>3.0623832374812265E-2</v>
      </c>
      <c r="P299" s="189">
        <v>3.91327527990048E-2</v>
      </c>
      <c r="Q299" s="189">
        <v>2.7226706799835819E-2</v>
      </c>
      <c r="R299" s="189">
        <v>-6.6595631326584978E-4</v>
      </c>
      <c r="S299" s="189">
        <v>-1.1861921897907505E-2</v>
      </c>
      <c r="T299" s="189">
        <v>3.3719989209603452E-4</v>
      </c>
      <c r="U299" s="189">
        <v>2.4607294545944854E-3</v>
      </c>
    </row>
    <row r="300" spans="1:21" ht="16.5" thickBot="1" x14ac:dyDescent="0.3">
      <c r="A300" s="177"/>
      <c r="B300" s="177" t="s">
        <v>429</v>
      </c>
      <c r="C300" s="34">
        <v>535253</v>
      </c>
      <c r="D300" s="34">
        <v>537792</v>
      </c>
      <c r="E300" s="34">
        <v>543000</v>
      </c>
      <c r="F300" s="34">
        <v>551643</v>
      </c>
      <c r="G300" s="34">
        <v>556973</v>
      </c>
      <c r="H300" s="34">
        <v>562718</v>
      </c>
      <c r="I300" s="34">
        <v>567155</v>
      </c>
      <c r="J300" s="34">
        <v>573149</v>
      </c>
      <c r="O300" s="178">
        <v>4.7435511804697966E-3</v>
      </c>
      <c r="P300" s="178">
        <v>9.6840414137807918E-3</v>
      </c>
      <c r="Q300" s="178">
        <v>1.5917127071823203E-2</v>
      </c>
      <c r="R300" s="178">
        <v>9.6620459246287912E-3</v>
      </c>
      <c r="S300" s="178">
        <v>1.0314683117494026E-2</v>
      </c>
      <c r="T300" s="178">
        <v>7.8849441460909376E-3</v>
      </c>
      <c r="U300" s="178">
        <v>1.0568539464520282E-2</v>
      </c>
    </row>
    <row r="301" spans="1:21" ht="16.5" thickTop="1" x14ac:dyDescent="0.25">
      <c r="A301" s="179"/>
      <c r="B301" s="180" t="s">
        <v>430</v>
      </c>
      <c r="C301" s="181">
        <v>4502104</v>
      </c>
      <c r="D301" s="181">
        <v>4566769</v>
      </c>
      <c r="E301" s="181">
        <v>4630077</v>
      </c>
      <c r="F301" s="181">
        <v>4707103</v>
      </c>
      <c r="G301" s="181">
        <v>4776388</v>
      </c>
      <c r="H301" s="181">
        <v>4859250</v>
      </c>
      <c r="I301" s="181">
        <v>4922152</v>
      </c>
      <c r="J301" s="181">
        <v>4991687</v>
      </c>
      <c r="O301" s="182">
        <v>1.4363284366598372E-2</v>
      </c>
      <c r="P301" s="182">
        <v>1.3862755046292028E-2</v>
      </c>
      <c r="Q301" s="182">
        <v>1.6636008429233465E-2</v>
      </c>
      <c r="R301" s="182">
        <v>1.4719244511964153E-2</v>
      </c>
      <c r="S301" s="182">
        <v>1.7348255627474149E-2</v>
      </c>
      <c r="T301" s="182">
        <v>1.2944796007614343E-2</v>
      </c>
      <c r="U301" s="182">
        <v>1.41269509759146E-2</v>
      </c>
    </row>
    <row r="302" spans="1:21" x14ac:dyDescent="0.25">
      <c r="A302" s="183"/>
      <c r="B302" s="183"/>
      <c r="C302" s="184"/>
      <c r="D302" s="184"/>
      <c r="E302" s="184"/>
      <c r="F302" s="184"/>
      <c r="G302" s="184"/>
      <c r="H302" s="184"/>
      <c r="I302" s="184"/>
      <c r="J302" s="184"/>
      <c r="K302" s="184"/>
      <c r="L302" s="184"/>
      <c r="M302" s="184"/>
      <c r="N302" s="184"/>
      <c r="O302" s="184"/>
      <c r="P302" s="184"/>
      <c r="Q302" s="184"/>
      <c r="R302"/>
      <c r="S302"/>
      <c r="T302"/>
      <c r="U302"/>
    </row>
    <row r="303" spans="1:21" x14ac:dyDescent="0.25">
      <c r="A303" s="37"/>
      <c r="B303" s="37"/>
      <c r="C303" s="37"/>
      <c r="D303" s="185"/>
      <c r="E303" s="185"/>
      <c r="F303" s="185"/>
      <c r="G303" s="185"/>
      <c r="H303" s="185"/>
      <c r="I303" s="185"/>
      <c r="J303" s="185"/>
      <c r="K303" s="37"/>
      <c r="L303" s="37"/>
      <c r="M303" s="37"/>
      <c r="N303" s="37"/>
      <c r="O303" s="37"/>
      <c r="P303" s="37"/>
      <c r="Q303" s="37"/>
      <c r="R303"/>
      <c r="S303"/>
      <c r="T303"/>
      <c r="U303"/>
    </row>
    <row r="304" spans="1:21" x14ac:dyDescent="0.25">
      <c r="A304" s="39" t="s">
        <v>365</v>
      </c>
      <c r="B304" s="40"/>
      <c r="C304" s="41"/>
      <c r="D304" s="42"/>
      <c r="E304" s="42"/>
      <c r="F304" s="42"/>
      <c r="G304" s="42"/>
      <c r="H304" s="42"/>
      <c r="I304" s="42"/>
      <c r="J304" s="42"/>
      <c r="K304" s="42"/>
      <c r="L304" s="42"/>
      <c r="M304" s="42"/>
      <c r="N304" s="42"/>
      <c r="O304" s="42"/>
      <c r="P304" s="42"/>
      <c r="Q304" s="42"/>
      <c r="R304"/>
      <c r="S304"/>
      <c r="T304"/>
      <c r="U304"/>
    </row>
    <row r="305" spans="1:21" x14ac:dyDescent="0.25">
      <c r="A305" s="43" t="s">
        <v>366</v>
      </c>
      <c r="B305" s="40"/>
      <c r="C305" s="41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/>
      <c r="S305"/>
      <c r="T305"/>
      <c r="U305"/>
    </row>
    <row r="306" spans="1:21" x14ac:dyDescent="0.25">
      <c r="A306" s="186" t="s">
        <v>431</v>
      </c>
      <c r="B306" s="46"/>
      <c r="C306" s="41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/>
      <c r="S306"/>
      <c r="T306"/>
      <c r="U306"/>
    </row>
    <row r="307" spans="1:21" x14ac:dyDescent="0.25">
      <c r="A307" s="45" t="s">
        <v>367</v>
      </c>
      <c r="B307" s="46"/>
      <c r="C307" s="41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/>
      <c r="S307"/>
      <c r="T307"/>
      <c r="U307"/>
    </row>
    <row r="308" spans="1:21" x14ac:dyDescent="0.25">
      <c r="A308" s="45"/>
      <c r="B308" s="46"/>
      <c r="C308" s="41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/>
      <c r="S308"/>
      <c r="T308"/>
      <c r="U308"/>
    </row>
    <row r="309" spans="1:21" x14ac:dyDescent="0.25">
      <c r="A309" s="45" t="s">
        <v>377</v>
      </c>
      <c r="B309" s="46"/>
      <c r="C309" s="41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/>
      <c r="S309"/>
      <c r="T309"/>
      <c r="U309"/>
    </row>
    <row r="310" spans="1:21" x14ac:dyDescent="0.25">
      <c r="A310" s="45"/>
      <c r="B310" s="46"/>
      <c r="C310" s="41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/>
      <c r="S310"/>
      <c r="T310"/>
      <c r="U310"/>
    </row>
    <row r="311" spans="1:21" x14ac:dyDescent="0.25">
      <c r="A311" s="146" t="s">
        <v>368</v>
      </c>
      <c r="B311" s="146"/>
      <c r="C311" s="41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/>
      <c r="S311"/>
      <c r="T311"/>
      <c r="U311"/>
    </row>
    <row r="312" spans="1:21" x14ac:dyDescent="0.25">
      <c r="A312" s="43" t="s">
        <v>432</v>
      </c>
      <c r="B312" s="141"/>
      <c r="C312" s="41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/>
      <c r="S312"/>
      <c r="T312"/>
      <c r="U312"/>
    </row>
    <row r="313" spans="1:21" x14ac:dyDescent="0.25">
      <c r="A313" s="43" t="s">
        <v>373</v>
      </c>
      <c r="B313" s="53"/>
      <c r="C313" s="41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/>
      <c r="S313"/>
      <c r="T313"/>
      <c r="U313"/>
    </row>
    <row r="314" spans="1:21" x14ac:dyDescent="0.25">
      <c r="A314" s="43" t="s">
        <v>374</v>
      </c>
      <c r="B314" s="53"/>
      <c r="C314" s="41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/>
      <c r="S314"/>
      <c r="T314"/>
      <c r="U314"/>
    </row>
  </sheetData>
  <mergeCells count="4">
    <mergeCell ref="A260:B260"/>
    <mergeCell ref="A1:U1"/>
    <mergeCell ref="A271:Q271"/>
    <mergeCell ref="A311:B3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61"/>
  <sheetViews>
    <sheetView workbookViewId="0">
      <selection activeCell="D5" sqref="D5"/>
    </sheetView>
  </sheetViews>
  <sheetFormatPr defaultRowHeight="15" x14ac:dyDescent="0.25"/>
  <cols>
    <col min="1" max="1" width="7.7109375" style="73" customWidth="1"/>
    <col min="2" max="2" width="35.28515625" customWidth="1"/>
    <col min="3" max="3" width="6.7109375" bestFit="1" customWidth="1"/>
    <col min="4" max="11" width="13.85546875" customWidth="1"/>
    <col min="12" max="12" width="3.28515625" customWidth="1"/>
    <col min="13" max="18" width="12.28515625" style="47" customWidth="1"/>
    <col min="19" max="19" width="11.28515625" customWidth="1"/>
    <col min="258" max="258" width="7.7109375" customWidth="1"/>
    <col min="259" max="259" width="35.28515625" customWidth="1"/>
    <col min="260" max="260" width="6.7109375" bestFit="1" customWidth="1"/>
    <col min="261" max="267" width="13.85546875" customWidth="1"/>
    <col min="268" max="268" width="3.28515625" customWidth="1"/>
    <col min="269" max="274" width="12.28515625" customWidth="1"/>
    <col min="514" max="514" width="7.7109375" customWidth="1"/>
    <col min="515" max="515" width="35.28515625" customWidth="1"/>
    <col min="516" max="516" width="6.7109375" bestFit="1" customWidth="1"/>
    <col min="517" max="523" width="13.85546875" customWidth="1"/>
    <col min="524" max="524" width="3.28515625" customWidth="1"/>
    <col min="525" max="530" width="12.28515625" customWidth="1"/>
    <col min="770" max="770" width="7.7109375" customWidth="1"/>
    <col min="771" max="771" width="35.28515625" customWidth="1"/>
    <col min="772" max="772" width="6.7109375" bestFit="1" customWidth="1"/>
    <col min="773" max="779" width="13.85546875" customWidth="1"/>
    <col min="780" max="780" width="3.28515625" customWidth="1"/>
    <col min="781" max="786" width="12.28515625" customWidth="1"/>
    <col min="1026" max="1026" width="7.7109375" customWidth="1"/>
    <col min="1027" max="1027" width="35.28515625" customWidth="1"/>
    <col min="1028" max="1028" width="6.7109375" bestFit="1" customWidth="1"/>
    <col min="1029" max="1035" width="13.85546875" customWidth="1"/>
    <col min="1036" max="1036" width="3.28515625" customWidth="1"/>
    <col min="1037" max="1042" width="12.28515625" customWidth="1"/>
    <col min="1282" max="1282" width="7.7109375" customWidth="1"/>
    <col min="1283" max="1283" width="35.28515625" customWidth="1"/>
    <col min="1284" max="1284" width="6.7109375" bestFit="1" customWidth="1"/>
    <col min="1285" max="1291" width="13.85546875" customWidth="1"/>
    <col min="1292" max="1292" width="3.28515625" customWidth="1"/>
    <col min="1293" max="1298" width="12.28515625" customWidth="1"/>
    <col min="1538" max="1538" width="7.7109375" customWidth="1"/>
    <col min="1539" max="1539" width="35.28515625" customWidth="1"/>
    <col min="1540" max="1540" width="6.7109375" bestFit="1" customWidth="1"/>
    <col min="1541" max="1547" width="13.85546875" customWidth="1"/>
    <col min="1548" max="1548" width="3.28515625" customWidth="1"/>
    <col min="1549" max="1554" width="12.28515625" customWidth="1"/>
    <col min="1794" max="1794" width="7.7109375" customWidth="1"/>
    <col min="1795" max="1795" width="35.28515625" customWidth="1"/>
    <col min="1796" max="1796" width="6.7109375" bestFit="1" customWidth="1"/>
    <col min="1797" max="1803" width="13.85546875" customWidth="1"/>
    <col min="1804" max="1804" width="3.28515625" customWidth="1"/>
    <col min="1805" max="1810" width="12.28515625" customWidth="1"/>
    <col min="2050" max="2050" width="7.7109375" customWidth="1"/>
    <col min="2051" max="2051" width="35.28515625" customWidth="1"/>
    <col min="2052" max="2052" width="6.7109375" bestFit="1" customWidth="1"/>
    <col min="2053" max="2059" width="13.85546875" customWidth="1"/>
    <col min="2060" max="2060" width="3.28515625" customWidth="1"/>
    <col min="2061" max="2066" width="12.28515625" customWidth="1"/>
    <col min="2306" max="2306" width="7.7109375" customWidth="1"/>
    <col min="2307" max="2307" width="35.28515625" customWidth="1"/>
    <col min="2308" max="2308" width="6.7109375" bestFit="1" customWidth="1"/>
    <col min="2309" max="2315" width="13.85546875" customWidth="1"/>
    <col min="2316" max="2316" width="3.28515625" customWidth="1"/>
    <col min="2317" max="2322" width="12.28515625" customWidth="1"/>
    <col min="2562" max="2562" width="7.7109375" customWidth="1"/>
    <col min="2563" max="2563" width="35.28515625" customWidth="1"/>
    <col min="2564" max="2564" width="6.7109375" bestFit="1" customWidth="1"/>
    <col min="2565" max="2571" width="13.85546875" customWidth="1"/>
    <col min="2572" max="2572" width="3.28515625" customWidth="1"/>
    <col min="2573" max="2578" width="12.28515625" customWidth="1"/>
    <col min="2818" max="2818" width="7.7109375" customWidth="1"/>
    <col min="2819" max="2819" width="35.28515625" customWidth="1"/>
    <col min="2820" max="2820" width="6.7109375" bestFit="1" customWidth="1"/>
    <col min="2821" max="2827" width="13.85546875" customWidth="1"/>
    <col min="2828" max="2828" width="3.28515625" customWidth="1"/>
    <col min="2829" max="2834" width="12.28515625" customWidth="1"/>
    <col min="3074" max="3074" width="7.7109375" customWidth="1"/>
    <col min="3075" max="3075" width="35.28515625" customWidth="1"/>
    <col min="3076" max="3076" width="6.7109375" bestFit="1" customWidth="1"/>
    <col min="3077" max="3083" width="13.85546875" customWidth="1"/>
    <col min="3084" max="3084" width="3.28515625" customWidth="1"/>
    <col min="3085" max="3090" width="12.28515625" customWidth="1"/>
    <col min="3330" max="3330" width="7.7109375" customWidth="1"/>
    <col min="3331" max="3331" width="35.28515625" customWidth="1"/>
    <col min="3332" max="3332" width="6.7109375" bestFit="1" customWidth="1"/>
    <col min="3333" max="3339" width="13.85546875" customWidth="1"/>
    <col min="3340" max="3340" width="3.28515625" customWidth="1"/>
    <col min="3341" max="3346" width="12.28515625" customWidth="1"/>
    <col min="3586" max="3586" width="7.7109375" customWidth="1"/>
    <col min="3587" max="3587" width="35.28515625" customWidth="1"/>
    <col min="3588" max="3588" width="6.7109375" bestFit="1" customWidth="1"/>
    <col min="3589" max="3595" width="13.85546875" customWidth="1"/>
    <col min="3596" max="3596" width="3.28515625" customWidth="1"/>
    <col min="3597" max="3602" width="12.28515625" customWidth="1"/>
    <col min="3842" max="3842" width="7.7109375" customWidth="1"/>
    <col min="3843" max="3843" width="35.28515625" customWidth="1"/>
    <col min="3844" max="3844" width="6.7109375" bestFit="1" customWidth="1"/>
    <col min="3845" max="3851" width="13.85546875" customWidth="1"/>
    <col min="3852" max="3852" width="3.28515625" customWidth="1"/>
    <col min="3853" max="3858" width="12.28515625" customWidth="1"/>
    <col min="4098" max="4098" width="7.7109375" customWidth="1"/>
    <col min="4099" max="4099" width="35.28515625" customWidth="1"/>
    <col min="4100" max="4100" width="6.7109375" bestFit="1" customWidth="1"/>
    <col min="4101" max="4107" width="13.85546875" customWidth="1"/>
    <col min="4108" max="4108" width="3.28515625" customWidth="1"/>
    <col min="4109" max="4114" width="12.28515625" customWidth="1"/>
    <col min="4354" max="4354" width="7.7109375" customWidth="1"/>
    <col min="4355" max="4355" width="35.28515625" customWidth="1"/>
    <col min="4356" max="4356" width="6.7109375" bestFit="1" customWidth="1"/>
    <col min="4357" max="4363" width="13.85546875" customWidth="1"/>
    <col min="4364" max="4364" width="3.28515625" customWidth="1"/>
    <col min="4365" max="4370" width="12.28515625" customWidth="1"/>
    <col min="4610" max="4610" width="7.7109375" customWidth="1"/>
    <col min="4611" max="4611" width="35.28515625" customWidth="1"/>
    <col min="4612" max="4612" width="6.7109375" bestFit="1" customWidth="1"/>
    <col min="4613" max="4619" width="13.85546875" customWidth="1"/>
    <col min="4620" max="4620" width="3.28515625" customWidth="1"/>
    <col min="4621" max="4626" width="12.28515625" customWidth="1"/>
    <col min="4866" max="4866" width="7.7109375" customWidth="1"/>
    <col min="4867" max="4867" width="35.28515625" customWidth="1"/>
    <col min="4868" max="4868" width="6.7109375" bestFit="1" customWidth="1"/>
    <col min="4869" max="4875" width="13.85546875" customWidth="1"/>
    <col min="4876" max="4876" width="3.28515625" customWidth="1"/>
    <col min="4877" max="4882" width="12.28515625" customWidth="1"/>
    <col min="5122" max="5122" width="7.7109375" customWidth="1"/>
    <col min="5123" max="5123" width="35.28515625" customWidth="1"/>
    <col min="5124" max="5124" width="6.7109375" bestFit="1" customWidth="1"/>
    <col min="5125" max="5131" width="13.85546875" customWidth="1"/>
    <col min="5132" max="5132" width="3.28515625" customWidth="1"/>
    <col min="5133" max="5138" width="12.28515625" customWidth="1"/>
    <col min="5378" max="5378" width="7.7109375" customWidth="1"/>
    <col min="5379" max="5379" width="35.28515625" customWidth="1"/>
    <col min="5380" max="5380" width="6.7109375" bestFit="1" customWidth="1"/>
    <col min="5381" max="5387" width="13.85546875" customWidth="1"/>
    <col min="5388" max="5388" width="3.28515625" customWidth="1"/>
    <col min="5389" max="5394" width="12.28515625" customWidth="1"/>
    <col min="5634" max="5634" width="7.7109375" customWidth="1"/>
    <col min="5635" max="5635" width="35.28515625" customWidth="1"/>
    <col min="5636" max="5636" width="6.7109375" bestFit="1" customWidth="1"/>
    <col min="5637" max="5643" width="13.85546875" customWidth="1"/>
    <col min="5644" max="5644" width="3.28515625" customWidth="1"/>
    <col min="5645" max="5650" width="12.28515625" customWidth="1"/>
    <col min="5890" max="5890" width="7.7109375" customWidth="1"/>
    <col min="5891" max="5891" width="35.28515625" customWidth="1"/>
    <col min="5892" max="5892" width="6.7109375" bestFit="1" customWidth="1"/>
    <col min="5893" max="5899" width="13.85546875" customWidth="1"/>
    <col min="5900" max="5900" width="3.28515625" customWidth="1"/>
    <col min="5901" max="5906" width="12.28515625" customWidth="1"/>
    <col min="6146" max="6146" width="7.7109375" customWidth="1"/>
    <col min="6147" max="6147" width="35.28515625" customWidth="1"/>
    <col min="6148" max="6148" width="6.7109375" bestFit="1" customWidth="1"/>
    <col min="6149" max="6155" width="13.85546875" customWidth="1"/>
    <col min="6156" max="6156" width="3.28515625" customWidth="1"/>
    <col min="6157" max="6162" width="12.28515625" customWidth="1"/>
    <col min="6402" max="6402" width="7.7109375" customWidth="1"/>
    <col min="6403" max="6403" width="35.28515625" customWidth="1"/>
    <col min="6404" max="6404" width="6.7109375" bestFit="1" customWidth="1"/>
    <col min="6405" max="6411" width="13.85546875" customWidth="1"/>
    <col min="6412" max="6412" width="3.28515625" customWidth="1"/>
    <col min="6413" max="6418" width="12.28515625" customWidth="1"/>
    <col min="6658" max="6658" width="7.7109375" customWidth="1"/>
    <col min="6659" max="6659" width="35.28515625" customWidth="1"/>
    <col min="6660" max="6660" width="6.7109375" bestFit="1" customWidth="1"/>
    <col min="6661" max="6667" width="13.85546875" customWidth="1"/>
    <col min="6668" max="6668" width="3.28515625" customWidth="1"/>
    <col min="6669" max="6674" width="12.28515625" customWidth="1"/>
    <col min="6914" max="6914" width="7.7109375" customWidth="1"/>
    <col min="6915" max="6915" width="35.28515625" customWidth="1"/>
    <col min="6916" max="6916" width="6.7109375" bestFit="1" customWidth="1"/>
    <col min="6917" max="6923" width="13.85546875" customWidth="1"/>
    <col min="6924" max="6924" width="3.28515625" customWidth="1"/>
    <col min="6925" max="6930" width="12.28515625" customWidth="1"/>
    <col min="7170" max="7170" width="7.7109375" customWidth="1"/>
    <col min="7171" max="7171" width="35.28515625" customWidth="1"/>
    <col min="7172" max="7172" width="6.7109375" bestFit="1" customWidth="1"/>
    <col min="7173" max="7179" width="13.85546875" customWidth="1"/>
    <col min="7180" max="7180" width="3.28515625" customWidth="1"/>
    <col min="7181" max="7186" width="12.28515625" customWidth="1"/>
    <col min="7426" max="7426" width="7.7109375" customWidth="1"/>
    <col min="7427" max="7427" width="35.28515625" customWidth="1"/>
    <col min="7428" max="7428" width="6.7109375" bestFit="1" customWidth="1"/>
    <col min="7429" max="7435" width="13.85546875" customWidth="1"/>
    <col min="7436" max="7436" width="3.28515625" customWidth="1"/>
    <col min="7437" max="7442" width="12.28515625" customWidth="1"/>
    <col min="7682" max="7682" width="7.7109375" customWidth="1"/>
    <col min="7683" max="7683" width="35.28515625" customWidth="1"/>
    <col min="7684" max="7684" width="6.7109375" bestFit="1" customWidth="1"/>
    <col min="7685" max="7691" width="13.85546875" customWidth="1"/>
    <col min="7692" max="7692" width="3.28515625" customWidth="1"/>
    <col min="7693" max="7698" width="12.28515625" customWidth="1"/>
    <col min="7938" max="7938" width="7.7109375" customWidth="1"/>
    <col min="7939" max="7939" width="35.28515625" customWidth="1"/>
    <col min="7940" max="7940" width="6.7109375" bestFit="1" customWidth="1"/>
    <col min="7941" max="7947" width="13.85546875" customWidth="1"/>
    <col min="7948" max="7948" width="3.28515625" customWidth="1"/>
    <col min="7949" max="7954" width="12.28515625" customWidth="1"/>
    <col min="8194" max="8194" width="7.7109375" customWidth="1"/>
    <col min="8195" max="8195" width="35.28515625" customWidth="1"/>
    <col min="8196" max="8196" width="6.7109375" bestFit="1" customWidth="1"/>
    <col min="8197" max="8203" width="13.85546875" customWidth="1"/>
    <col min="8204" max="8204" width="3.28515625" customWidth="1"/>
    <col min="8205" max="8210" width="12.28515625" customWidth="1"/>
    <col min="8450" max="8450" width="7.7109375" customWidth="1"/>
    <col min="8451" max="8451" width="35.28515625" customWidth="1"/>
    <col min="8452" max="8452" width="6.7109375" bestFit="1" customWidth="1"/>
    <col min="8453" max="8459" width="13.85546875" customWidth="1"/>
    <col min="8460" max="8460" width="3.28515625" customWidth="1"/>
    <col min="8461" max="8466" width="12.28515625" customWidth="1"/>
    <col min="8706" max="8706" width="7.7109375" customWidth="1"/>
    <col min="8707" max="8707" width="35.28515625" customWidth="1"/>
    <col min="8708" max="8708" width="6.7109375" bestFit="1" customWidth="1"/>
    <col min="8709" max="8715" width="13.85546875" customWidth="1"/>
    <col min="8716" max="8716" width="3.28515625" customWidth="1"/>
    <col min="8717" max="8722" width="12.28515625" customWidth="1"/>
    <col min="8962" max="8962" width="7.7109375" customWidth="1"/>
    <col min="8963" max="8963" width="35.28515625" customWidth="1"/>
    <col min="8964" max="8964" width="6.7109375" bestFit="1" customWidth="1"/>
    <col min="8965" max="8971" width="13.85546875" customWidth="1"/>
    <col min="8972" max="8972" width="3.28515625" customWidth="1"/>
    <col min="8973" max="8978" width="12.28515625" customWidth="1"/>
    <col min="9218" max="9218" width="7.7109375" customWidth="1"/>
    <col min="9219" max="9219" width="35.28515625" customWidth="1"/>
    <col min="9220" max="9220" width="6.7109375" bestFit="1" customWidth="1"/>
    <col min="9221" max="9227" width="13.85546875" customWidth="1"/>
    <col min="9228" max="9228" width="3.28515625" customWidth="1"/>
    <col min="9229" max="9234" width="12.28515625" customWidth="1"/>
    <col min="9474" max="9474" width="7.7109375" customWidth="1"/>
    <col min="9475" max="9475" width="35.28515625" customWidth="1"/>
    <col min="9476" max="9476" width="6.7109375" bestFit="1" customWidth="1"/>
    <col min="9477" max="9483" width="13.85546875" customWidth="1"/>
    <col min="9484" max="9484" width="3.28515625" customWidth="1"/>
    <col min="9485" max="9490" width="12.28515625" customWidth="1"/>
    <col min="9730" max="9730" width="7.7109375" customWidth="1"/>
    <col min="9731" max="9731" width="35.28515625" customWidth="1"/>
    <col min="9732" max="9732" width="6.7109375" bestFit="1" customWidth="1"/>
    <col min="9733" max="9739" width="13.85546875" customWidth="1"/>
    <col min="9740" max="9740" width="3.28515625" customWidth="1"/>
    <col min="9741" max="9746" width="12.28515625" customWidth="1"/>
    <col min="9986" max="9986" width="7.7109375" customWidth="1"/>
    <col min="9987" max="9987" width="35.28515625" customWidth="1"/>
    <col min="9988" max="9988" width="6.7109375" bestFit="1" customWidth="1"/>
    <col min="9989" max="9995" width="13.85546875" customWidth="1"/>
    <col min="9996" max="9996" width="3.28515625" customWidth="1"/>
    <col min="9997" max="10002" width="12.28515625" customWidth="1"/>
    <col min="10242" max="10242" width="7.7109375" customWidth="1"/>
    <col min="10243" max="10243" width="35.28515625" customWidth="1"/>
    <col min="10244" max="10244" width="6.7109375" bestFit="1" customWidth="1"/>
    <col min="10245" max="10251" width="13.85546875" customWidth="1"/>
    <col min="10252" max="10252" width="3.28515625" customWidth="1"/>
    <col min="10253" max="10258" width="12.28515625" customWidth="1"/>
    <col min="10498" max="10498" width="7.7109375" customWidth="1"/>
    <col min="10499" max="10499" width="35.28515625" customWidth="1"/>
    <col min="10500" max="10500" width="6.7109375" bestFit="1" customWidth="1"/>
    <col min="10501" max="10507" width="13.85546875" customWidth="1"/>
    <col min="10508" max="10508" width="3.28515625" customWidth="1"/>
    <col min="10509" max="10514" width="12.28515625" customWidth="1"/>
    <col min="10754" max="10754" width="7.7109375" customWidth="1"/>
    <col min="10755" max="10755" width="35.28515625" customWidth="1"/>
    <col min="10756" max="10756" width="6.7109375" bestFit="1" customWidth="1"/>
    <col min="10757" max="10763" width="13.85546875" customWidth="1"/>
    <col min="10764" max="10764" width="3.28515625" customWidth="1"/>
    <col min="10765" max="10770" width="12.28515625" customWidth="1"/>
    <col min="11010" max="11010" width="7.7109375" customWidth="1"/>
    <col min="11011" max="11011" width="35.28515625" customWidth="1"/>
    <col min="11012" max="11012" width="6.7109375" bestFit="1" customWidth="1"/>
    <col min="11013" max="11019" width="13.85546875" customWidth="1"/>
    <col min="11020" max="11020" width="3.28515625" customWidth="1"/>
    <col min="11021" max="11026" width="12.28515625" customWidth="1"/>
    <col min="11266" max="11266" width="7.7109375" customWidth="1"/>
    <col min="11267" max="11267" width="35.28515625" customWidth="1"/>
    <col min="11268" max="11268" width="6.7109375" bestFit="1" customWidth="1"/>
    <col min="11269" max="11275" width="13.85546875" customWidth="1"/>
    <col min="11276" max="11276" width="3.28515625" customWidth="1"/>
    <col min="11277" max="11282" width="12.28515625" customWidth="1"/>
    <col min="11522" max="11522" width="7.7109375" customWidth="1"/>
    <col min="11523" max="11523" width="35.28515625" customWidth="1"/>
    <col min="11524" max="11524" width="6.7109375" bestFit="1" customWidth="1"/>
    <col min="11525" max="11531" width="13.85546875" customWidth="1"/>
    <col min="11532" max="11532" width="3.28515625" customWidth="1"/>
    <col min="11533" max="11538" width="12.28515625" customWidth="1"/>
    <col min="11778" max="11778" width="7.7109375" customWidth="1"/>
    <col min="11779" max="11779" width="35.28515625" customWidth="1"/>
    <col min="11780" max="11780" width="6.7109375" bestFit="1" customWidth="1"/>
    <col min="11781" max="11787" width="13.85546875" customWidth="1"/>
    <col min="11788" max="11788" width="3.28515625" customWidth="1"/>
    <col min="11789" max="11794" width="12.28515625" customWidth="1"/>
    <col min="12034" max="12034" width="7.7109375" customWidth="1"/>
    <col min="12035" max="12035" width="35.28515625" customWidth="1"/>
    <col min="12036" max="12036" width="6.7109375" bestFit="1" customWidth="1"/>
    <col min="12037" max="12043" width="13.85546875" customWidth="1"/>
    <col min="12044" max="12044" width="3.28515625" customWidth="1"/>
    <col min="12045" max="12050" width="12.28515625" customWidth="1"/>
    <col min="12290" max="12290" width="7.7109375" customWidth="1"/>
    <col min="12291" max="12291" width="35.28515625" customWidth="1"/>
    <col min="12292" max="12292" width="6.7109375" bestFit="1" customWidth="1"/>
    <col min="12293" max="12299" width="13.85546875" customWidth="1"/>
    <col min="12300" max="12300" width="3.28515625" customWidth="1"/>
    <col min="12301" max="12306" width="12.28515625" customWidth="1"/>
    <col min="12546" max="12546" width="7.7109375" customWidth="1"/>
    <col min="12547" max="12547" width="35.28515625" customWidth="1"/>
    <col min="12548" max="12548" width="6.7109375" bestFit="1" customWidth="1"/>
    <col min="12549" max="12555" width="13.85546875" customWidth="1"/>
    <col min="12556" max="12556" width="3.28515625" customWidth="1"/>
    <col min="12557" max="12562" width="12.28515625" customWidth="1"/>
    <col min="12802" max="12802" width="7.7109375" customWidth="1"/>
    <col min="12803" max="12803" width="35.28515625" customWidth="1"/>
    <col min="12804" max="12804" width="6.7109375" bestFit="1" customWidth="1"/>
    <col min="12805" max="12811" width="13.85546875" customWidth="1"/>
    <col min="12812" max="12812" width="3.28515625" customWidth="1"/>
    <col min="12813" max="12818" width="12.28515625" customWidth="1"/>
    <col min="13058" max="13058" width="7.7109375" customWidth="1"/>
    <col min="13059" max="13059" width="35.28515625" customWidth="1"/>
    <col min="13060" max="13060" width="6.7109375" bestFit="1" customWidth="1"/>
    <col min="13061" max="13067" width="13.85546875" customWidth="1"/>
    <col min="13068" max="13068" width="3.28515625" customWidth="1"/>
    <col min="13069" max="13074" width="12.28515625" customWidth="1"/>
    <col min="13314" max="13314" width="7.7109375" customWidth="1"/>
    <col min="13315" max="13315" width="35.28515625" customWidth="1"/>
    <col min="13316" max="13316" width="6.7109375" bestFit="1" customWidth="1"/>
    <col min="13317" max="13323" width="13.85546875" customWidth="1"/>
    <col min="13324" max="13324" width="3.28515625" customWidth="1"/>
    <col min="13325" max="13330" width="12.28515625" customWidth="1"/>
    <col min="13570" max="13570" width="7.7109375" customWidth="1"/>
    <col min="13571" max="13571" width="35.28515625" customWidth="1"/>
    <col min="13572" max="13572" width="6.7109375" bestFit="1" customWidth="1"/>
    <col min="13573" max="13579" width="13.85546875" customWidth="1"/>
    <col min="13580" max="13580" width="3.28515625" customWidth="1"/>
    <col min="13581" max="13586" width="12.28515625" customWidth="1"/>
    <col min="13826" max="13826" width="7.7109375" customWidth="1"/>
    <col min="13827" max="13827" width="35.28515625" customWidth="1"/>
    <col min="13828" max="13828" width="6.7109375" bestFit="1" customWidth="1"/>
    <col min="13829" max="13835" width="13.85546875" customWidth="1"/>
    <col min="13836" max="13836" width="3.28515625" customWidth="1"/>
    <col min="13837" max="13842" width="12.28515625" customWidth="1"/>
    <col min="14082" max="14082" width="7.7109375" customWidth="1"/>
    <col min="14083" max="14083" width="35.28515625" customWidth="1"/>
    <col min="14084" max="14084" width="6.7109375" bestFit="1" customWidth="1"/>
    <col min="14085" max="14091" width="13.85546875" customWidth="1"/>
    <col min="14092" max="14092" width="3.28515625" customWidth="1"/>
    <col min="14093" max="14098" width="12.28515625" customWidth="1"/>
    <col min="14338" max="14338" width="7.7109375" customWidth="1"/>
    <col min="14339" max="14339" width="35.28515625" customWidth="1"/>
    <col min="14340" max="14340" width="6.7109375" bestFit="1" customWidth="1"/>
    <col min="14341" max="14347" width="13.85546875" customWidth="1"/>
    <col min="14348" max="14348" width="3.28515625" customWidth="1"/>
    <col min="14349" max="14354" width="12.28515625" customWidth="1"/>
    <col min="14594" max="14594" width="7.7109375" customWidth="1"/>
    <col min="14595" max="14595" width="35.28515625" customWidth="1"/>
    <col min="14596" max="14596" width="6.7109375" bestFit="1" customWidth="1"/>
    <col min="14597" max="14603" width="13.85546875" customWidth="1"/>
    <col min="14604" max="14604" width="3.28515625" customWidth="1"/>
    <col min="14605" max="14610" width="12.28515625" customWidth="1"/>
    <col min="14850" max="14850" width="7.7109375" customWidth="1"/>
    <col min="14851" max="14851" width="35.28515625" customWidth="1"/>
    <col min="14852" max="14852" width="6.7109375" bestFit="1" customWidth="1"/>
    <col min="14853" max="14859" width="13.85546875" customWidth="1"/>
    <col min="14860" max="14860" width="3.28515625" customWidth="1"/>
    <col min="14861" max="14866" width="12.28515625" customWidth="1"/>
    <col min="15106" max="15106" width="7.7109375" customWidth="1"/>
    <col min="15107" max="15107" width="35.28515625" customWidth="1"/>
    <col min="15108" max="15108" width="6.7109375" bestFit="1" customWidth="1"/>
    <col min="15109" max="15115" width="13.85546875" customWidth="1"/>
    <col min="15116" max="15116" width="3.28515625" customWidth="1"/>
    <col min="15117" max="15122" width="12.28515625" customWidth="1"/>
    <col min="15362" max="15362" width="7.7109375" customWidth="1"/>
    <col min="15363" max="15363" width="35.28515625" customWidth="1"/>
    <col min="15364" max="15364" width="6.7109375" bestFit="1" customWidth="1"/>
    <col min="15365" max="15371" width="13.85546875" customWidth="1"/>
    <col min="15372" max="15372" width="3.28515625" customWidth="1"/>
    <col min="15373" max="15378" width="12.28515625" customWidth="1"/>
    <col min="15618" max="15618" width="7.7109375" customWidth="1"/>
    <col min="15619" max="15619" width="35.28515625" customWidth="1"/>
    <col min="15620" max="15620" width="6.7109375" bestFit="1" customWidth="1"/>
    <col min="15621" max="15627" width="13.85546875" customWidth="1"/>
    <col min="15628" max="15628" width="3.28515625" customWidth="1"/>
    <col min="15629" max="15634" width="12.28515625" customWidth="1"/>
    <col min="15874" max="15874" width="7.7109375" customWidth="1"/>
    <col min="15875" max="15875" width="35.28515625" customWidth="1"/>
    <col min="15876" max="15876" width="6.7109375" bestFit="1" customWidth="1"/>
    <col min="15877" max="15883" width="13.85546875" customWidth="1"/>
    <col min="15884" max="15884" width="3.28515625" customWidth="1"/>
    <col min="15885" max="15890" width="12.28515625" customWidth="1"/>
    <col min="16130" max="16130" width="7.7109375" customWidth="1"/>
    <col min="16131" max="16131" width="35.28515625" customWidth="1"/>
    <col min="16132" max="16132" width="6.7109375" bestFit="1" customWidth="1"/>
    <col min="16133" max="16139" width="13.85546875" customWidth="1"/>
    <col min="16140" max="16140" width="3.28515625" customWidth="1"/>
    <col min="16141" max="16146" width="12.28515625" customWidth="1"/>
  </cols>
  <sheetData>
    <row r="1" spans="1:19" ht="24.6" customHeight="1" x14ac:dyDescent="0.25">
      <c r="A1" s="148" t="s">
        <v>383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</row>
    <row r="2" spans="1:19" ht="34.15" customHeight="1" x14ac:dyDescent="0.25">
      <c r="A2" s="55"/>
      <c r="B2" s="19"/>
      <c r="C2" s="56" t="s">
        <v>384</v>
      </c>
      <c r="D2" s="19"/>
      <c r="E2" s="19"/>
      <c r="F2" s="19"/>
      <c r="G2" s="19"/>
      <c r="H2" s="19"/>
      <c r="I2" s="19"/>
      <c r="J2" s="19"/>
      <c r="K2" s="19"/>
      <c r="L2" s="19"/>
      <c r="M2" s="57" t="s">
        <v>385</v>
      </c>
      <c r="N2" s="57" t="s">
        <v>386</v>
      </c>
      <c r="O2" s="57" t="s">
        <v>387</v>
      </c>
      <c r="P2" s="57" t="s">
        <v>388</v>
      </c>
      <c r="Q2" s="57" t="s">
        <v>389</v>
      </c>
      <c r="R2" s="57" t="s">
        <v>390</v>
      </c>
      <c r="S2" s="57" t="s">
        <v>400</v>
      </c>
    </row>
    <row r="3" spans="1:19" ht="15" customHeight="1" thickBot="1" x14ac:dyDescent="0.3">
      <c r="A3" s="58" t="s">
        <v>179</v>
      </c>
      <c r="B3" s="5" t="s">
        <v>180</v>
      </c>
      <c r="C3" s="59" t="s">
        <v>391</v>
      </c>
      <c r="D3" s="58">
        <v>2011</v>
      </c>
      <c r="E3" s="5">
        <v>2012</v>
      </c>
      <c r="F3" s="5">
        <v>2013</v>
      </c>
      <c r="G3" s="5">
        <v>2014</v>
      </c>
      <c r="H3" s="5">
        <v>2015</v>
      </c>
      <c r="I3" s="5">
        <v>2016</v>
      </c>
      <c r="J3" s="5">
        <v>2017</v>
      </c>
      <c r="K3" s="5">
        <v>2018</v>
      </c>
      <c r="L3" s="5"/>
      <c r="M3" s="8" t="s">
        <v>392</v>
      </c>
      <c r="N3" s="8" t="s">
        <v>392</v>
      </c>
      <c r="O3" s="8" t="s">
        <v>392</v>
      </c>
      <c r="P3" s="8" t="s">
        <v>392</v>
      </c>
      <c r="Q3" s="8" t="s">
        <v>392</v>
      </c>
      <c r="R3" s="8" t="s">
        <v>392</v>
      </c>
      <c r="S3" s="8" t="s">
        <v>392</v>
      </c>
    </row>
    <row r="4" spans="1:19" ht="16.5" thickTop="1" x14ac:dyDescent="0.25">
      <c r="A4" s="55"/>
      <c r="B4" s="23"/>
      <c r="C4" s="56"/>
      <c r="D4" s="55"/>
      <c r="E4" s="23"/>
      <c r="F4" s="23"/>
      <c r="G4" s="23"/>
      <c r="H4" s="23"/>
      <c r="I4" s="23"/>
      <c r="J4" s="23"/>
      <c r="K4" s="23"/>
      <c r="L4" s="23"/>
      <c r="M4" s="13"/>
      <c r="N4" s="13"/>
      <c r="O4" s="13"/>
      <c r="P4" s="13"/>
      <c r="Q4" s="13"/>
      <c r="R4" s="13"/>
      <c r="S4" s="13"/>
    </row>
    <row r="5" spans="1:19" ht="15.75" x14ac:dyDescent="0.25">
      <c r="A5" s="60"/>
      <c r="B5" s="10" t="s">
        <v>393</v>
      </c>
      <c r="C5" s="10"/>
      <c r="D5" s="12">
        <v>773421</v>
      </c>
      <c r="E5" s="12">
        <v>780941</v>
      </c>
      <c r="F5" s="12">
        <v>791048</v>
      </c>
      <c r="G5" s="12">
        <v>804790</v>
      </c>
      <c r="H5" s="12">
        <v>821138</v>
      </c>
      <c r="I5" s="12">
        <v>837550</v>
      </c>
      <c r="J5" s="12">
        <v>848429</v>
      </c>
      <c r="K5" s="12">
        <v>860302</v>
      </c>
      <c r="L5" s="12"/>
      <c r="M5" s="13">
        <v>9.7230357075900452E-3</v>
      </c>
      <c r="N5" s="13">
        <v>1.2942078851027158E-2</v>
      </c>
      <c r="O5" s="13">
        <v>1.7371891465498931E-2</v>
      </c>
      <c r="P5" s="13">
        <v>2.0313373675120219E-2</v>
      </c>
      <c r="Q5" s="13">
        <v>1.9986896234250515E-2</v>
      </c>
      <c r="R5" s="13">
        <v>1.2989075279087816E-2</v>
      </c>
      <c r="S5" s="13">
        <v>1.3994099683061282E-2</v>
      </c>
    </row>
    <row r="6" spans="1:19" ht="15.75" x14ac:dyDescent="0.25">
      <c r="A6" s="61">
        <v>23000</v>
      </c>
      <c r="B6" s="14" t="s">
        <v>83</v>
      </c>
      <c r="C6" s="19" t="s">
        <v>184</v>
      </c>
      <c r="D6" s="16">
        <v>31602</v>
      </c>
      <c r="E6" s="16">
        <v>31429</v>
      </c>
      <c r="F6" s="16">
        <v>31458</v>
      </c>
      <c r="G6" s="16">
        <v>31962</v>
      </c>
      <c r="H6" s="16">
        <v>31887</v>
      </c>
      <c r="I6" s="16">
        <v>32305</v>
      </c>
      <c r="J6" s="16">
        <v>32665</v>
      </c>
      <c r="K6" s="16">
        <v>33241</v>
      </c>
      <c r="L6" s="16"/>
      <c r="M6" s="21">
        <v>-5.4743370672742228E-3</v>
      </c>
      <c r="N6" s="21">
        <v>9.2271469025422383E-4</v>
      </c>
      <c r="O6" s="21">
        <v>1.602136181575434E-2</v>
      </c>
      <c r="P6" s="21">
        <v>-2.3465365121081282E-3</v>
      </c>
      <c r="Q6" s="21">
        <v>1.3108790416157055E-2</v>
      </c>
      <c r="R6" s="21">
        <v>1.1143785791673116E-2</v>
      </c>
      <c r="S6" s="21">
        <v>1.7633552732282259E-2</v>
      </c>
    </row>
    <row r="7" spans="1:19" ht="15.75" x14ac:dyDescent="0.25">
      <c r="A7" s="62">
        <v>17000</v>
      </c>
      <c r="B7" s="19" t="s">
        <v>60</v>
      </c>
      <c r="C7" s="19" t="s">
        <v>184</v>
      </c>
      <c r="D7" s="16">
        <v>367874</v>
      </c>
      <c r="E7" s="16">
        <v>373160</v>
      </c>
      <c r="F7" s="16">
        <v>378373</v>
      </c>
      <c r="G7" s="16">
        <v>385122</v>
      </c>
      <c r="H7" s="16">
        <v>394893</v>
      </c>
      <c r="I7" s="16">
        <v>403007</v>
      </c>
      <c r="J7" s="16">
        <v>408233</v>
      </c>
      <c r="K7" s="16">
        <v>413406</v>
      </c>
      <c r="L7" s="16"/>
      <c r="M7" s="21">
        <v>1.4369050272647701E-2</v>
      </c>
      <c r="N7" s="21">
        <v>1.3969878872333584E-2</v>
      </c>
      <c r="O7" s="21">
        <v>1.7836896395884483E-2</v>
      </c>
      <c r="P7" s="21">
        <v>2.5371181080281052E-2</v>
      </c>
      <c r="Q7" s="21">
        <v>2.0547338139698602E-2</v>
      </c>
      <c r="R7" s="21">
        <v>1.296751669325843E-2</v>
      </c>
      <c r="S7" s="21">
        <v>1.2671685042610469E-2</v>
      </c>
    </row>
    <row r="8" spans="1:19" ht="15.75" x14ac:dyDescent="0.25">
      <c r="A8" s="62">
        <v>45000</v>
      </c>
      <c r="B8" s="19" t="s">
        <v>142</v>
      </c>
      <c r="C8" s="19" t="s">
        <v>184</v>
      </c>
      <c r="D8" s="16">
        <v>3279</v>
      </c>
      <c r="E8" s="16">
        <v>3311</v>
      </c>
      <c r="F8" s="16">
        <v>3319</v>
      </c>
      <c r="G8" s="16">
        <v>3360</v>
      </c>
      <c r="H8" s="16">
        <v>3415</v>
      </c>
      <c r="I8" s="16">
        <v>3466</v>
      </c>
      <c r="J8" s="16">
        <v>3496</v>
      </c>
      <c r="K8" s="16">
        <v>3505</v>
      </c>
      <c r="L8" s="16"/>
      <c r="M8" s="21">
        <v>9.7590728880756327E-3</v>
      </c>
      <c r="N8" s="21">
        <v>2.4161884627000906E-3</v>
      </c>
      <c r="O8" s="21">
        <v>1.2353118409159385E-2</v>
      </c>
      <c r="P8" s="21">
        <v>1.636904761904762E-2</v>
      </c>
      <c r="Q8" s="21">
        <v>1.493411420204978E-2</v>
      </c>
      <c r="R8" s="21">
        <v>8.6555106751298322E-3</v>
      </c>
      <c r="S8" s="21">
        <v>2.574370709382151E-3</v>
      </c>
    </row>
    <row r="9" spans="1:19" ht="15.75" x14ac:dyDescent="0.25">
      <c r="A9" s="62">
        <v>26000</v>
      </c>
      <c r="B9" s="19" t="s">
        <v>92</v>
      </c>
      <c r="C9" s="19" t="s">
        <v>184</v>
      </c>
      <c r="D9" s="16">
        <v>64459</v>
      </c>
      <c r="E9" s="16">
        <v>65173</v>
      </c>
      <c r="F9" s="16">
        <v>65980</v>
      </c>
      <c r="G9" s="16">
        <v>66915</v>
      </c>
      <c r="H9" s="16">
        <v>68074</v>
      </c>
      <c r="I9" s="16">
        <v>69484</v>
      </c>
      <c r="J9" s="16">
        <v>70474</v>
      </c>
      <c r="K9" s="16">
        <v>71535</v>
      </c>
      <c r="L9" s="16"/>
      <c r="M9" s="21">
        <v>1.1076808513939093E-2</v>
      </c>
      <c r="N9" s="21">
        <v>1.238242830620042E-2</v>
      </c>
      <c r="O9" s="21">
        <v>1.4170960897241588E-2</v>
      </c>
      <c r="P9" s="21">
        <v>1.7320481207502056E-2</v>
      </c>
      <c r="Q9" s="21">
        <v>2.0712753767958399E-2</v>
      </c>
      <c r="R9" s="21">
        <v>1.4247884405042887E-2</v>
      </c>
      <c r="S9" s="21">
        <v>1.505519766154894E-2</v>
      </c>
    </row>
    <row r="10" spans="1:19" ht="15.75" x14ac:dyDescent="0.25">
      <c r="A10" s="62">
        <v>19000</v>
      </c>
      <c r="B10" s="19" t="s">
        <v>74</v>
      </c>
      <c r="C10" s="19" t="s">
        <v>184</v>
      </c>
      <c r="D10" s="16">
        <v>81538</v>
      </c>
      <c r="E10" s="16">
        <v>81975</v>
      </c>
      <c r="F10" s="16">
        <v>82996</v>
      </c>
      <c r="G10" s="16">
        <v>84622</v>
      </c>
      <c r="H10" s="16">
        <v>86079</v>
      </c>
      <c r="I10" s="16">
        <v>87550</v>
      </c>
      <c r="J10" s="16">
        <v>88866</v>
      </c>
      <c r="K10" s="16">
        <v>90380</v>
      </c>
      <c r="L10" s="16"/>
      <c r="M10" s="21">
        <v>5.3594642988545214E-3</v>
      </c>
      <c r="N10" s="21">
        <v>1.2455016773406526E-2</v>
      </c>
      <c r="O10" s="21">
        <v>1.9591305605089402E-2</v>
      </c>
      <c r="P10" s="21">
        <v>1.7217744794497884E-2</v>
      </c>
      <c r="Q10" s="21">
        <v>1.7088953170924383E-2</v>
      </c>
      <c r="R10" s="21">
        <v>1.5031410622501427E-2</v>
      </c>
      <c r="S10" s="21">
        <v>1.7036886998402088E-2</v>
      </c>
    </row>
    <row r="11" spans="1:19" ht="15.75" x14ac:dyDescent="0.25">
      <c r="A11" s="62">
        <v>43000</v>
      </c>
      <c r="B11" s="19" t="s">
        <v>137</v>
      </c>
      <c r="C11" s="19" t="s">
        <v>184</v>
      </c>
      <c r="D11" s="16">
        <v>11724</v>
      </c>
      <c r="E11" s="16">
        <v>11670</v>
      </c>
      <c r="F11" s="16">
        <v>11739</v>
      </c>
      <c r="G11" s="16">
        <v>11775</v>
      </c>
      <c r="H11" s="16">
        <v>11657</v>
      </c>
      <c r="I11" s="16">
        <v>11503</v>
      </c>
      <c r="J11" s="16">
        <v>11513</v>
      </c>
      <c r="K11" s="16">
        <v>11594</v>
      </c>
      <c r="L11" s="16"/>
      <c r="M11" s="21">
        <v>-4.6059365404298872E-3</v>
      </c>
      <c r="N11" s="21">
        <v>5.9125964010282774E-3</v>
      </c>
      <c r="O11" s="21">
        <v>3.0667007411193459E-3</v>
      </c>
      <c r="P11" s="21">
        <v>-1.0021231422505307E-2</v>
      </c>
      <c r="Q11" s="21">
        <v>-1.3210946212576135E-2</v>
      </c>
      <c r="R11" s="21">
        <v>8.6933843345214288E-4</v>
      </c>
      <c r="S11" s="21">
        <v>7.0355250586293756E-3</v>
      </c>
    </row>
    <row r="12" spans="1:19" ht="15.75" x14ac:dyDescent="0.25">
      <c r="A12" s="62">
        <v>21000</v>
      </c>
      <c r="B12" s="19" t="s">
        <v>79</v>
      </c>
      <c r="C12" s="19" t="s">
        <v>184</v>
      </c>
      <c r="D12" s="16">
        <v>148869</v>
      </c>
      <c r="E12" s="16">
        <v>150005</v>
      </c>
      <c r="F12" s="16">
        <v>152144</v>
      </c>
      <c r="G12" s="16">
        <v>155101</v>
      </c>
      <c r="H12" s="16">
        <v>158133</v>
      </c>
      <c r="I12" s="16">
        <v>162617</v>
      </c>
      <c r="J12" s="16">
        <v>164697</v>
      </c>
      <c r="K12" s="16">
        <v>167156</v>
      </c>
      <c r="L12" s="16"/>
      <c r="M12" s="21">
        <v>7.6308700938408939E-3</v>
      </c>
      <c r="N12" s="21">
        <v>1.4259524682510584E-2</v>
      </c>
      <c r="O12" s="21">
        <v>1.9435534756546431E-2</v>
      </c>
      <c r="P12" s="21">
        <v>1.9548552233705777E-2</v>
      </c>
      <c r="Q12" s="21">
        <v>2.8355877647296895E-2</v>
      </c>
      <c r="R12" s="21">
        <v>1.2790790630745863E-2</v>
      </c>
      <c r="S12" s="21">
        <v>1.4930448034876167E-2</v>
      </c>
    </row>
    <row r="13" spans="1:19" ht="15.75" x14ac:dyDescent="0.25">
      <c r="A13" s="62">
        <v>27000</v>
      </c>
      <c r="B13" s="19" t="s">
        <v>95</v>
      </c>
      <c r="C13" s="19" t="s">
        <v>184</v>
      </c>
      <c r="D13" s="16">
        <v>20119</v>
      </c>
      <c r="E13" s="16">
        <v>20307</v>
      </c>
      <c r="F13" s="16">
        <v>20446</v>
      </c>
      <c r="G13" s="16">
        <v>20679</v>
      </c>
      <c r="H13" s="16">
        <v>20815</v>
      </c>
      <c r="I13" s="16">
        <v>20962</v>
      </c>
      <c r="J13" s="16">
        <v>21139</v>
      </c>
      <c r="K13" s="16">
        <v>21358</v>
      </c>
      <c r="L13" s="16"/>
      <c r="M13" s="21">
        <v>9.3444008151498583E-3</v>
      </c>
      <c r="N13" s="21">
        <v>6.8449303195942286E-3</v>
      </c>
      <c r="O13" s="21">
        <v>1.1395872053213343E-2</v>
      </c>
      <c r="P13" s="21">
        <v>6.5767203443106532E-3</v>
      </c>
      <c r="Q13" s="21">
        <v>7.0622147489791016E-3</v>
      </c>
      <c r="R13" s="21">
        <v>8.4438507775975568E-3</v>
      </c>
      <c r="S13" s="21">
        <v>1.0359998107762903E-2</v>
      </c>
    </row>
    <row r="14" spans="1:19" ht="15.75" x14ac:dyDescent="0.25">
      <c r="A14" s="62">
        <v>24000</v>
      </c>
      <c r="B14" s="19" t="s">
        <v>345</v>
      </c>
      <c r="C14" s="19" t="s">
        <v>184</v>
      </c>
      <c r="D14" s="16">
        <v>43957</v>
      </c>
      <c r="E14" s="16">
        <v>43911</v>
      </c>
      <c r="F14" s="16">
        <v>44593</v>
      </c>
      <c r="G14" s="16">
        <v>45254</v>
      </c>
      <c r="H14" s="16">
        <v>46185</v>
      </c>
      <c r="I14" s="16">
        <v>46656</v>
      </c>
      <c r="J14" s="16">
        <v>47346</v>
      </c>
      <c r="K14" s="16">
        <v>48127</v>
      </c>
      <c r="L14" s="16"/>
      <c r="M14" s="21">
        <v>-1.0464772391200491E-3</v>
      </c>
      <c r="N14" s="21">
        <v>1.5531415818359864E-2</v>
      </c>
      <c r="O14" s="21">
        <v>1.4822954275334694E-2</v>
      </c>
      <c r="P14" s="21">
        <v>2.0572767048216731E-2</v>
      </c>
      <c r="Q14" s="21">
        <v>1.0198116271516726E-2</v>
      </c>
      <c r="R14" s="21">
        <v>1.4789094650205762E-2</v>
      </c>
      <c r="S14" s="21">
        <v>1.6495585688336922E-2</v>
      </c>
    </row>
    <row r="15" spans="1:19" ht="15.75" x14ac:dyDescent="0.25">
      <c r="A15" s="61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21"/>
      <c r="N15" s="21"/>
      <c r="O15" s="21"/>
      <c r="P15" s="21"/>
      <c r="Q15" s="21"/>
      <c r="R15" s="21"/>
      <c r="S15" s="21"/>
    </row>
    <row r="16" spans="1:19" ht="15.75" x14ac:dyDescent="0.25">
      <c r="A16" s="61"/>
      <c r="B16" s="10" t="s">
        <v>394</v>
      </c>
      <c r="C16" s="10"/>
      <c r="D16" s="12">
        <v>2727174</v>
      </c>
      <c r="E16" s="12">
        <v>2778156</v>
      </c>
      <c r="F16" s="12">
        <v>2820644</v>
      </c>
      <c r="G16" s="12">
        <v>2866345</v>
      </c>
      <c r="H16" s="12">
        <v>2908124</v>
      </c>
      <c r="I16" s="12">
        <v>2963722</v>
      </c>
      <c r="J16" s="12">
        <v>3005545</v>
      </c>
      <c r="K16" s="12">
        <v>3050716</v>
      </c>
      <c r="L16" s="12"/>
      <c r="M16" s="25">
        <v>1.8694076725577467E-2</v>
      </c>
      <c r="N16" s="25">
        <v>1.5293597623747551E-2</v>
      </c>
      <c r="O16" s="25">
        <v>1.6202328262623713E-2</v>
      </c>
      <c r="P16" s="25">
        <v>1.4575705297164159E-2</v>
      </c>
      <c r="Q16" s="25">
        <v>1.9118166900723627E-2</v>
      </c>
      <c r="R16" s="25">
        <v>1.4111647448714825E-2</v>
      </c>
      <c r="S16" s="25">
        <v>1.502922098987039E-2</v>
      </c>
    </row>
    <row r="17" spans="1:19" ht="15.75" x14ac:dyDescent="0.25">
      <c r="A17" s="62">
        <v>9000</v>
      </c>
      <c r="B17" s="19" t="s">
        <v>35</v>
      </c>
      <c r="C17" s="19" t="s">
        <v>184</v>
      </c>
      <c r="D17" s="16">
        <v>284092</v>
      </c>
      <c r="E17" s="16">
        <v>289092</v>
      </c>
      <c r="F17" s="16">
        <v>294240</v>
      </c>
      <c r="G17" s="16">
        <v>297918</v>
      </c>
      <c r="H17" s="16">
        <v>303508</v>
      </c>
      <c r="I17" s="16">
        <v>309641</v>
      </c>
      <c r="J17" s="16">
        <v>314514</v>
      </c>
      <c r="K17" s="16">
        <v>319120</v>
      </c>
      <c r="L17" s="16"/>
      <c r="M17" s="21">
        <v>1.7599932416259522E-2</v>
      </c>
      <c r="N17" s="21">
        <v>1.780747997177369E-2</v>
      </c>
      <c r="O17" s="21">
        <v>1.2500000000000001E-2</v>
      </c>
      <c r="P17" s="21">
        <v>1.8763552386898408E-2</v>
      </c>
      <c r="Q17" s="21">
        <v>2.0207045613295203E-2</v>
      </c>
      <c r="R17" s="21">
        <v>1.5737579971644582E-2</v>
      </c>
      <c r="S17" s="21">
        <v>1.4644817082864355E-2</v>
      </c>
    </row>
    <row r="18" spans="1:19" ht="15.75" x14ac:dyDescent="0.25">
      <c r="A18" s="62">
        <v>15000</v>
      </c>
      <c r="B18" s="19" t="s">
        <v>42</v>
      </c>
      <c r="C18" s="19" t="s">
        <v>184</v>
      </c>
      <c r="D18" s="16">
        <v>2374605</v>
      </c>
      <c r="E18" s="16">
        <v>2419002</v>
      </c>
      <c r="F18" s="16">
        <v>2455243</v>
      </c>
      <c r="G18" s="16">
        <v>2495792</v>
      </c>
      <c r="H18" s="16">
        <v>2530741</v>
      </c>
      <c r="I18" s="16">
        <v>2578830</v>
      </c>
      <c r="J18" s="16">
        <v>2614764</v>
      </c>
      <c r="K18" s="16">
        <v>2654226</v>
      </c>
      <c r="L18" s="16"/>
      <c r="M18" s="21">
        <v>1.8696583221209422E-2</v>
      </c>
      <c r="N18" s="21">
        <v>1.4981798278794313E-2</v>
      </c>
      <c r="O18" s="21">
        <v>1.6515269568022392E-2</v>
      </c>
      <c r="P18" s="21">
        <v>1.4003170135972869E-2</v>
      </c>
      <c r="Q18" s="21">
        <v>1.9001944489775921E-2</v>
      </c>
      <c r="R18" s="21">
        <v>1.3934225986203046E-2</v>
      </c>
      <c r="S18" s="21">
        <v>1.5091993005869745E-2</v>
      </c>
    </row>
    <row r="19" spans="1:19" ht="15.75" x14ac:dyDescent="0.25">
      <c r="A19" s="62">
        <v>31000</v>
      </c>
      <c r="B19" s="19" t="s">
        <v>98</v>
      </c>
      <c r="C19" s="19" t="s">
        <v>184</v>
      </c>
      <c r="D19" s="16">
        <v>39540</v>
      </c>
      <c r="E19" s="16">
        <v>40718</v>
      </c>
      <c r="F19" s="16">
        <v>41261</v>
      </c>
      <c r="G19" s="16">
        <v>42088</v>
      </c>
      <c r="H19" s="16">
        <v>42853</v>
      </c>
      <c r="I19" s="16">
        <v>43951</v>
      </c>
      <c r="J19" s="16">
        <v>44637</v>
      </c>
      <c r="K19" s="16">
        <v>45393</v>
      </c>
      <c r="L19" s="16"/>
      <c r="M19" s="21">
        <v>2.9792615073343451E-2</v>
      </c>
      <c r="N19" s="21">
        <v>1.3335625521882215E-2</v>
      </c>
      <c r="O19" s="21">
        <v>2.0043140011148541E-2</v>
      </c>
      <c r="P19" s="21">
        <v>1.8176202242919597E-2</v>
      </c>
      <c r="Q19" s="21">
        <v>2.562247683942781E-2</v>
      </c>
      <c r="R19" s="21">
        <v>1.5608291051398148E-2</v>
      </c>
      <c r="S19" s="21">
        <v>1.6936622084817526E-2</v>
      </c>
    </row>
    <row r="20" spans="1:19" ht="15.75" x14ac:dyDescent="0.25">
      <c r="A20" s="62">
        <v>29000</v>
      </c>
      <c r="B20" s="19" t="s">
        <v>96</v>
      </c>
      <c r="C20" s="19" t="s">
        <v>184</v>
      </c>
      <c r="D20" s="16">
        <v>28937</v>
      </c>
      <c r="E20" s="16">
        <v>29344</v>
      </c>
      <c r="F20" s="16">
        <v>29900</v>
      </c>
      <c r="G20" s="16">
        <v>30547</v>
      </c>
      <c r="H20" s="16">
        <v>31022</v>
      </c>
      <c r="I20" s="16">
        <v>31300</v>
      </c>
      <c r="J20" s="16">
        <v>31630</v>
      </c>
      <c r="K20" s="16">
        <v>31977</v>
      </c>
      <c r="L20" s="16"/>
      <c r="M20" s="21">
        <v>1.4065037840826623E-2</v>
      </c>
      <c r="N20" s="21">
        <v>1.8947655398037076E-2</v>
      </c>
      <c r="O20" s="21">
        <v>2.1638795986622075E-2</v>
      </c>
      <c r="P20" s="21">
        <v>1.5549808491832259E-2</v>
      </c>
      <c r="Q20" s="21">
        <v>8.961382244858488E-3</v>
      </c>
      <c r="R20" s="21">
        <v>1.0543130990415336E-2</v>
      </c>
      <c r="S20" s="21">
        <v>1.0970597533986721E-2</v>
      </c>
    </row>
    <row r="21" spans="1:19" ht="15.75" x14ac:dyDescent="0.25">
      <c r="A21" s="61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25"/>
      <c r="N21" s="25"/>
      <c r="O21" s="25"/>
      <c r="P21" s="25"/>
      <c r="Q21" s="25"/>
      <c r="R21" s="25"/>
      <c r="S21" s="25"/>
    </row>
    <row r="22" spans="1:19" ht="15.75" x14ac:dyDescent="0.25">
      <c r="A22" s="61"/>
      <c r="B22" s="10" t="s">
        <v>395</v>
      </c>
      <c r="C22" s="10"/>
      <c r="D22" s="12">
        <v>529965</v>
      </c>
      <c r="E22" s="12">
        <v>533507</v>
      </c>
      <c r="F22" s="12">
        <v>538364</v>
      </c>
      <c r="G22" s="12">
        <v>549114</v>
      </c>
      <c r="H22" s="12">
        <v>558781</v>
      </c>
      <c r="I22" s="12">
        <v>567433</v>
      </c>
      <c r="J22" s="12">
        <v>575698</v>
      </c>
      <c r="K22" s="12">
        <v>584899</v>
      </c>
      <c r="L22" s="12"/>
      <c r="M22" s="25">
        <v>6.6834602285056558E-3</v>
      </c>
      <c r="N22" s="25">
        <v>9.1039105391306947E-3</v>
      </c>
      <c r="O22" s="25">
        <v>1.9967902757242313E-2</v>
      </c>
      <c r="P22" s="25">
        <v>1.7604723245082079E-2</v>
      </c>
      <c r="Q22" s="25">
        <v>1.5483704707210876E-2</v>
      </c>
      <c r="R22" s="25">
        <v>1.4565596290663391E-2</v>
      </c>
      <c r="S22" s="25">
        <v>1.5982337961917534E-2</v>
      </c>
    </row>
    <row r="23" spans="1:19" ht="15.75" x14ac:dyDescent="0.25">
      <c r="A23" s="62">
        <v>35000</v>
      </c>
      <c r="B23" s="19" t="s">
        <v>115</v>
      </c>
      <c r="C23" s="19" t="s">
        <v>184</v>
      </c>
      <c r="D23" s="16">
        <v>183642</v>
      </c>
      <c r="E23" s="16">
        <v>186375</v>
      </c>
      <c r="F23" s="16">
        <v>188454</v>
      </c>
      <c r="G23" s="16">
        <v>193030</v>
      </c>
      <c r="H23" s="16">
        <v>197751</v>
      </c>
      <c r="I23" s="16">
        <v>201423</v>
      </c>
      <c r="J23" s="16">
        <v>204855</v>
      </c>
      <c r="K23" s="16">
        <v>208852</v>
      </c>
      <c r="L23" s="16"/>
      <c r="M23" s="21">
        <v>1.4882216486424673E-2</v>
      </c>
      <c r="N23" s="21">
        <v>1.1154929577464789E-2</v>
      </c>
      <c r="O23" s="21">
        <v>2.4281787598034534E-2</v>
      </c>
      <c r="P23" s="21">
        <v>2.4457338237579652E-2</v>
      </c>
      <c r="Q23" s="21">
        <v>1.8568806226011498E-2</v>
      </c>
      <c r="R23" s="21">
        <v>1.7038769157444782E-2</v>
      </c>
      <c r="S23" s="21">
        <v>1.951136169485734E-2</v>
      </c>
    </row>
    <row r="24" spans="1:19" ht="15.75" x14ac:dyDescent="0.25">
      <c r="A24" s="62">
        <v>39000</v>
      </c>
      <c r="B24" s="19" t="s">
        <v>127</v>
      </c>
      <c r="C24" s="19" t="s">
        <v>184</v>
      </c>
      <c r="D24" s="16">
        <v>51268</v>
      </c>
      <c r="E24" s="16">
        <v>51073</v>
      </c>
      <c r="F24" s="16">
        <v>51461</v>
      </c>
      <c r="G24" s="16">
        <v>52710</v>
      </c>
      <c r="H24" s="16">
        <v>52839</v>
      </c>
      <c r="I24" s="16">
        <v>53645</v>
      </c>
      <c r="J24" s="16">
        <v>54391</v>
      </c>
      <c r="K24" s="16">
        <v>55465</v>
      </c>
      <c r="L24" s="16"/>
      <c r="M24" s="21">
        <v>-3.8035421705547318E-3</v>
      </c>
      <c r="N24" s="21">
        <v>7.5969690443091261E-3</v>
      </c>
      <c r="O24" s="21">
        <v>2.4270807018907523E-2</v>
      </c>
      <c r="P24" s="21">
        <v>2.4473534433693796E-3</v>
      </c>
      <c r="Q24" s="21">
        <v>1.5253884441416378E-2</v>
      </c>
      <c r="R24" s="21">
        <v>1.3906235436666978E-2</v>
      </c>
      <c r="S24" s="21">
        <v>1.9745913846040707E-2</v>
      </c>
    </row>
    <row r="25" spans="1:19" ht="15.75" x14ac:dyDescent="0.25">
      <c r="A25" s="62">
        <v>37000</v>
      </c>
      <c r="B25" s="19" t="s">
        <v>120</v>
      </c>
      <c r="C25" s="19" t="s">
        <v>184</v>
      </c>
      <c r="D25" s="16">
        <v>82445</v>
      </c>
      <c r="E25" s="16">
        <v>82316</v>
      </c>
      <c r="F25" s="16">
        <v>82820</v>
      </c>
      <c r="G25" s="16">
        <v>84607</v>
      </c>
      <c r="H25" s="16">
        <v>86376</v>
      </c>
      <c r="I25" s="16">
        <v>87572</v>
      </c>
      <c r="J25" s="16">
        <v>88706</v>
      </c>
      <c r="K25" s="16">
        <v>89738</v>
      </c>
      <c r="L25" s="16"/>
      <c r="M25" s="21">
        <v>-1.5646794832918916E-3</v>
      </c>
      <c r="N25" s="21">
        <v>6.122746489139414E-3</v>
      </c>
      <c r="O25" s="21">
        <v>2.1576913788939868E-2</v>
      </c>
      <c r="P25" s="21">
        <v>2.0908435472242248E-2</v>
      </c>
      <c r="Q25" s="21">
        <v>1.3846438825599704E-2</v>
      </c>
      <c r="R25" s="21">
        <v>1.2949344539350477E-2</v>
      </c>
      <c r="S25" s="21">
        <v>1.1633936825017474E-2</v>
      </c>
    </row>
    <row r="26" spans="1:19" ht="15.75" x14ac:dyDescent="0.25">
      <c r="A26" s="62">
        <v>7000</v>
      </c>
      <c r="B26" s="19" t="s">
        <v>28</v>
      </c>
      <c r="C26" s="19" t="s">
        <v>184</v>
      </c>
      <c r="D26" s="16">
        <v>81692</v>
      </c>
      <c r="E26" s="16">
        <v>82471</v>
      </c>
      <c r="F26" s="16">
        <v>83220</v>
      </c>
      <c r="G26" s="16">
        <v>84230</v>
      </c>
      <c r="H26" s="16">
        <v>85367</v>
      </c>
      <c r="I26" s="16">
        <v>86261</v>
      </c>
      <c r="J26" s="16">
        <v>87628</v>
      </c>
      <c r="K26" s="16">
        <v>88545</v>
      </c>
      <c r="L26" s="16"/>
      <c r="M26" s="21">
        <v>9.5358174607060673E-3</v>
      </c>
      <c r="N26" s="21">
        <v>9.0819803324805083E-3</v>
      </c>
      <c r="O26" s="21">
        <v>1.2136505647680845E-2</v>
      </c>
      <c r="P26" s="21">
        <v>1.349875341327318E-2</v>
      </c>
      <c r="Q26" s="21">
        <v>1.0472430798786417E-2</v>
      </c>
      <c r="R26" s="21">
        <v>1.5847254263224399E-2</v>
      </c>
      <c r="S26" s="21">
        <v>1.0464691651070434E-2</v>
      </c>
    </row>
    <row r="27" spans="1:19" ht="15.75" x14ac:dyDescent="0.25">
      <c r="A27" s="62">
        <v>33000</v>
      </c>
      <c r="B27" s="19" t="s">
        <v>103</v>
      </c>
      <c r="C27" s="19" t="s">
        <v>184</v>
      </c>
      <c r="D27" s="16">
        <v>130918</v>
      </c>
      <c r="E27" s="16">
        <v>131272</v>
      </c>
      <c r="F27" s="16">
        <v>132409</v>
      </c>
      <c r="G27" s="16">
        <v>134537</v>
      </c>
      <c r="H27" s="16">
        <v>136448</v>
      </c>
      <c r="I27" s="16">
        <v>138532</v>
      </c>
      <c r="J27" s="16">
        <v>140118</v>
      </c>
      <c r="K27" s="16">
        <v>142299</v>
      </c>
      <c r="L27" s="16"/>
      <c r="M27" s="21">
        <v>2.7039826456255059E-3</v>
      </c>
      <c r="N27" s="21">
        <v>8.6614053263452985E-3</v>
      </c>
      <c r="O27" s="21">
        <v>1.6071415085077298E-2</v>
      </c>
      <c r="P27" s="21">
        <v>1.4204270944052565E-2</v>
      </c>
      <c r="Q27" s="21">
        <v>1.5273217636022515E-2</v>
      </c>
      <c r="R27" s="21">
        <v>1.1448618369762943E-2</v>
      </c>
      <c r="S27" s="21">
        <v>1.5565451976191495E-2</v>
      </c>
    </row>
    <row r="28" spans="1:19" ht="15.75" x14ac:dyDescent="0.25">
      <c r="A28" s="61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21"/>
      <c r="N28" s="21"/>
      <c r="O28" s="21"/>
      <c r="P28" s="21"/>
      <c r="Q28" s="21"/>
      <c r="R28" s="21"/>
      <c r="S28" s="21"/>
    </row>
    <row r="29" spans="1:19" ht="15.75" x14ac:dyDescent="0.25">
      <c r="A29" s="61"/>
      <c r="B29" s="10" t="s">
        <v>396</v>
      </c>
      <c r="C29" s="10"/>
      <c r="D29" s="12">
        <v>148566</v>
      </c>
      <c r="E29" s="12">
        <v>149119</v>
      </c>
      <c r="F29" s="12">
        <v>150320</v>
      </c>
      <c r="G29" s="12">
        <v>153159</v>
      </c>
      <c r="H29" s="12">
        <v>155580</v>
      </c>
      <c r="I29" s="12">
        <v>157547</v>
      </c>
      <c r="J29" s="12">
        <v>158271</v>
      </c>
      <c r="K29" s="12">
        <v>159821</v>
      </c>
      <c r="L29" s="12"/>
      <c r="M29" s="25">
        <v>3.722251389954633E-3</v>
      </c>
      <c r="N29" s="25">
        <v>8.0539703190069672E-3</v>
      </c>
      <c r="O29" s="25">
        <v>1.888637573177222E-2</v>
      </c>
      <c r="P29" s="25">
        <v>1.5807102422972206E-2</v>
      </c>
      <c r="Q29" s="25">
        <v>1.2643013240776449E-2</v>
      </c>
      <c r="R29" s="25">
        <v>4.5954540549804183E-3</v>
      </c>
      <c r="S29" s="25">
        <v>9.7933291632705931E-3</v>
      </c>
    </row>
    <row r="30" spans="1:19" ht="15.75" x14ac:dyDescent="0.25">
      <c r="A30" s="62">
        <v>3000</v>
      </c>
      <c r="B30" s="19" t="s">
        <v>9</v>
      </c>
      <c r="C30" s="19" t="s">
        <v>184</v>
      </c>
      <c r="D30" s="16">
        <v>59336</v>
      </c>
      <c r="E30" s="16">
        <v>59349</v>
      </c>
      <c r="F30" s="16">
        <v>59610</v>
      </c>
      <c r="G30" s="16">
        <v>60716</v>
      </c>
      <c r="H30" s="16">
        <v>61106</v>
      </c>
      <c r="I30" s="16">
        <v>61947</v>
      </c>
      <c r="J30" s="16">
        <v>62108</v>
      </c>
      <c r="K30" s="16">
        <v>62668</v>
      </c>
      <c r="L30" s="16"/>
      <c r="M30" s="21">
        <v>2.1909127679654847E-4</v>
      </c>
      <c r="N30" s="21">
        <v>4.3977152100288129E-3</v>
      </c>
      <c r="O30" s="21">
        <v>1.855393390370743E-2</v>
      </c>
      <c r="P30" s="21">
        <v>6.4233480466433885E-3</v>
      </c>
      <c r="Q30" s="21">
        <v>1.3762969266520472E-2</v>
      </c>
      <c r="R30" s="21">
        <v>2.598995915863561E-3</v>
      </c>
      <c r="S30" s="21">
        <v>9.0165518129709538E-3</v>
      </c>
    </row>
    <row r="31" spans="1:19" ht="15.75" x14ac:dyDescent="0.25">
      <c r="A31" s="62">
        <v>1000</v>
      </c>
      <c r="B31" s="19" t="s">
        <v>0</v>
      </c>
      <c r="C31" s="19" t="s">
        <v>184</v>
      </c>
      <c r="D31" s="16">
        <v>57717</v>
      </c>
      <c r="E31" s="16">
        <v>58135</v>
      </c>
      <c r="F31" s="16">
        <v>59155</v>
      </c>
      <c r="G31" s="16">
        <v>60444</v>
      </c>
      <c r="H31" s="16">
        <v>61824</v>
      </c>
      <c r="I31" s="16">
        <v>62779</v>
      </c>
      <c r="J31" s="16">
        <v>63173</v>
      </c>
      <c r="K31" s="16">
        <v>64004</v>
      </c>
      <c r="L31" s="16"/>
      <c r="M31" s="21">
        <v>7.2422336573279966E-3</v>
      </c>
      <c r="N31" s="21">
        <v>1.7545368538746022E-2</v>
      </c>
      <c r="O31" s="21">
        <v>2.1790212154509339E-2</v>
      </c>
      <c r="P31" s="21">
        <v>2.2831050228310501E-2</v>
      </c>
      <c r="Q31" s="21">
        <v>1.5447075569358178E-2</v>
      </c>
      <c r="R31" s="21">
        <v>6.2759840073910063E-3</v>
      </c>
      <c r="S31" s="21">
        <v>1.3154353917021513E-2</v>
      </c>
    </row>
    <row r="32" spans="1:19" ht="15.75" x14ac:dyDescent="0.25">
      <c r="A32" s="62">
        <v>5000</v>
      </c>
      <c r="B32" s="19" t="s">
        <v>19</v>
      </c>
      <c r="C32" s="19" t="s">
        <v>184</v>
      </c>
      <c r="D32" s="16">
        <v>31513</v>
      </c>
      <c r="E32" s="16">
        <v>31635</v>
      </c>
      <c r="F32" s="16">
        <v>31555</v>
      </c>
      <c r="G32" s="16">
        <v>31999</v>
      </c>
      <c r="H32" s="16">
        <v>32650</v>
      </c>
      <c r="I32" s="16">
        <v>32821</v>
      </c>
      <c r="J32" s="16">
        <v>32990</v>
      </c>
      <c r="K32" s="16">
        <v>33149</v>
      </c>
      <c r="L32" s="16"/>
      <c r="M32" s="21">
        <v>3.8714181448925842E-3</v>
      </c>
      <c r="N32" s="21">
        <v>-2.528844634107792E-3</v>
      </c>
      <c r="O32" s="21">
        <v>1.4070670258279195E-2</v>
      </c>
      <c r="P32" s="21">
        <v>2.0344385762055064E-2</v>
      </c>
      <c r="Q32" s="21">
        <v>5.2373660030627872E-3</v>
      </c>
      <c r="R32" s="21">
        <v>5.1491423174187256E-3</v>
      </c>
      <c r="S32" s="21">
        <v>4.8196423158532887E-3</v>
      </c>
    </row>
    <row r="33" spans="1:19" ht="15.75" x14ac:dyDescent="0.25">
      <c r="A33" s="61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21"/>
      <c r="N33" s="21"/>
      <c r="O33" s="21"/>
      <c r="P33" s="21"/>
      <c r="Q33" s="21"/>
      <c r="R33" s="21"/>
      <c r="S33" s="21"/>
    </row>
    <row r="34" spans="1:19" ht="15.75" x14ac:dyDescent="0.25">
      <c r="A34" s="61"/>
      <c r="B34" s="10" t="s">
        <v>132</v>
      </c>
      <c r="C34" s="10"/>
      <c r="D34" s="12">
        <v>157304</v>
      </c>
      <c r="E34" s="12">
        <v>158163</v>
      </c>
      <c r="F34" s="12">
        <v>160154</v>
      </c>
      <c r="G34" s="12">
        <v>161793</v>
      </c>
      <c r="H34" s="12">
        <v>162147</v>
      </c>
      <c r="I34" s="12">
        <v>163297</v>
      </c>
      <c r="J34" s="12">
        <v>164414</v>
      </c>
      <c r="K34" s="12">
        <v>165671</v>
      </c>
      <c r="L34" s="12"/>
      <c r="M34" s="25">
        <v>5.460763871230229E-3</v>
      </c>
      <c r="N34" s="25">
        <v>1.258827918033927E-2</v>
      </c>
      <c r="O34" s="25">
        <v>1.0233899871373802E-2</v>
      </c>
      <c r="P34" s="25">
        <v>2.1879809386067383E-3</v>
      </c>
      <c r="Q34" s="25">
        <v>7.0923297995029201E-3</v>
      </c>
      <c r="R34" s="25">
        <v>6.8402971273201591E-3</v>
      </c>
      <c r="S34" s="25">
        <v>7.6453343389249091E-3</v>
      </c>
    </row>
    <row r="35" spans="1:19" ht="15.75" x14ac:dyDescent="0.25">
      <c r="A35" s="62">
        <v>41000</v>
      </c>
      <c r="B35" s="19" t="s">
        <v>132</v>
      </c>
      <c r="C35" s="19" t="s">
        <v>184</v>
      </c>
      <c r="D35" s="16">
        <v>63355</v>
      </c>
      <c r="E35" s="16">
        <v>63009</v>
      </c>
      <c r="F35" s="16">
        <v>63079</v>
      </c>
      <c r="G35" s="16">
        <v>63450</v>
      </c>
      <c r="H35" s="16">
        <v>64080</v>
      </c>
      <c r="I35" s="16">
        <v>64590</v>
      </c>
      <c r="J35" s="16">
        <v>64935</v>
      </c>
      <c r="K35" s="16">
        <v>65312</v>
      </c>
      <c r="L35" s="16"/>
      <c r="M35" s="21">
        <v>-5.4612895588351355E-3</v>
      </c>
      <c r="N35" s="21">
        <v>1.1109524036248791E-3</v>
      </c>
      <c r="O35" s="21">
        <v>5.8815136574771314E-3</v>
      </c>
      <c r="P35" s="21">
        <v>9.9290780141843976E-3</v>
      </c>
      <c r="Q35" s="21">
        <v>7.9588014981273412E-3</v>
      </c>
      <c r="R35" s="21">
        <v>5.3413841151881093E-3</v>
      </c>
      <c r="S35" s="21">
        <v>5.8058058058058056E-3</v>
      </c>
    </row>
    <row r="36" spans="1:19" ht="15.75" x14ac:dyDescent="0.25">
      <c r="A36" s="62">
        <v>53000</v>
      </c>
      <c r="B36" s="19" t="s">
        <v>163</v>
      </c>
      <c r="C36" s="19" t="s">
        <v>184</v>
      </c>
      <c r="D36" s="16">
        <v>93949</v>
      </c>
      <c r="E36" s="16">
        <v>95154</v>
      </c>
      <c r="F36" s="16">
        <v>97075</v>
      </c>
      <c r="G36" s="16">
        <v>98343</v>
      </c>
      <c r="H36" s="16">
        <v>98067</v>
      </c>
      <c r="I36" s="16">
        <v>98707</v>
      </c>
      <c r="J36" s="16">
        <v>99479</v>
      </c>
      <c r="K36" s="16">
        <v>100359</v>
      </c>
      <c r="L36" s="16"/>
      <c r="M36" s="21">
        <v>1.282610778188166E-2</v>
      </c>
      <c r="N36" s="21">
        <v>2.0188326292115939E-2</v>
      </c>
      <c r="O36" s="21">
        <v>1.30620654133402E-2</v>
      </c>
      <c r="P36" s="21">
        <v>-2.8065037674262529E-3</v>
      </c>
      <c r="Q36" s="21">
        <v>6.5261504889514311E-3</v>
      </c>
      <c r="R36" s="21">
        <v>7.8211271743645339E-3</v>
      </c>
      <c r="S36" s="21">
        <v>8.8460881191005144E-3</v>
      </c>
    </row>
    <row r="37" spans="1:19" ht="15.75" x14ac:dyDescent="0.25">
      <c r="A37" s="61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25"/>
      <c r="N37" s="25"/>
      <c r="O37" s="25"/>
      <c r="P37" s="25"/>
      <c r="Q37" s="25"/>
      <c r="R37" s="25"/>
      <c r="S37" s="25"/>
    </row>
    <row r="38" spans="1:19" ht="15.75" x14ac:dyDescent="0.25">
      <c r="A38" s="61"/>
      <c r="B38" s="10" t="s">
        <v>397</v>
      </c>
      <c r="C38" s="10"/>
      <c r="D38" s="12">
        <v>57238</v>
      </c>
      <c r="E38" s="12">
        <v>57135</v>
      </c>
      <c r="F38" s="12">
        <v>57624</v>
      </c>
      <c r="G38" s="12">
        <v>58122</v>
      </c>
      <c r="H38" s="12">
        <v>57916</v>
      </c>
      <c r="I38" s="12">
        <v>57984</v>
      </c>
      <c r="J38" s="12">
        <v>57983</v>
      </c>
      <c r="K38" s="12">
        <v>58077</v>
      </c>
      <c r="L38" s="12"/>
      <c r="M38" s="25">
        <v>-1.7995038261294945E-3</v>
      </c>
      <c r="N38" s="25">
        <v>8.5586768180624835E-3</v>
      </c>
      <c r="O38" s="25">
        <v>8.642232403165348E-3</v>
      </c>
      <c r="P38" s="25">
        <v>-3.5442689515157774E-3</v>
      </c>
      <c r="Q38" s="25">
        <v>1.1741142344084536E-3</v>
      </c>
      <c r="R38" s="25">
        <v>-1.7246136865342163E-5</v>
      </c>
      <c r="S38" s="25">
        <v>1.6211648241726024E-3</v>
      </c>
    </row>
    <row r="39" spans="1:19" ht="15.75" x14ac:dyDescent="0.25">
      <c r="A39" s="62">
        <v>49000</v>
      </c>
      <c r="B39" s="19" t="s">
        <v>148</v>
      </c>
      <c r="C39" s="19" t="s">
        <v>184</v>
      </c>
      <c r="D39" s="16">
        <v>38091</v>
      </c>
      <c r="E39" s="16">
        <v>38017</v>
      </c>
      <c r="F39" s="16">
        <v>38528</v>
      </c>
      <c r="G39" s="16">
        <v>39044</v>
      </c>
      <c r="H39" s="16">
        <v>39075</v>
      </c>
      <c r="I39" s="16">
        <v>39026</v>
      </c>
      <c r="J39" s="16">
        <v>39129</v>
      </c>
      <c r="K39" s="16">
        <v>39263</v>
      </c>
      <c r="L39" s="16"/>
      <c r="M39" s="21">
        <v>-1.9427161271691475E-3</v>
      </c>
      <c r="N39" s="21">
        <v>1.3441355183207512E-2</v>
      </c>
      <c r="O39" s="21">
        <v>1.3392857142857142E-2</v>
      </c>
      <c r="P39" s="21">
        <v>7.9397602704640922E-4</v>
      </c>
      <c r="Q39" s="21">
        <v>-1.2539987204094689E-3</v>
      </c>
      <c r="R39" s="21">
        <v>2.6392661302721263E-3</v>
      </c>
      <c r="S39" s="21">
        <v>3.4245700120115515E-3</v>
      </c>
    </row>
    <row r="40" spans="1:19" ht="15.75" x14ac:dyDescent="0.25">
      <c r="A40" s="62">
        <v>47000</v>
      </c>
      <c r="B40" s="19" t="s">
        <v>335</v>
      </c>
      <c r="C40" s="19" t="s">
        <v>184</v>
      </c>
      <c r="D40" s="16">
        <v>19147</v>
      </c>
      <c r="E40" s="16">
        <v>19118</v>
      </c>
      <c r="F40" s="16">
        <v>19096</v>
      </c>
      <c r="G40" s="16">
        <v>19078</v>
      </c>
      <c r="H40" s="16">
        <v>18841</v>
      </c>
      <c r="I40" s="16">
        <v>18958</v>
      </c>
      <c r="J40" s="16">
        <v>18854</v>
      </c>
      <c r="K40" s="16">
        <v>18814</v>
      </c>
      <c r="L40" s="16"/>
      <c r="M40" s="21">
        <v>-1.5145975870893612E-3</v>
      </c>
      <c r="N40" s="21">
        <v>-1.1507479861910242E-3</v>
      </c>
      <c r="O40" s="21">
        <v>-9.4260578131545873E-4</v>
      </c>
      <c r="P40" s="21">
        <v>-1.2422685816123283E-2</v>
      </c>
      <c r="Q40" s="21">
        <v>6.2098614723210023E-3</v>
      </c>
      <c r="R40" s="21">
        <v>-5.4858107395294861E-3</v>
      </c>
      <c r="S40" s="21">
        <v>-2.1215657154980377E-3</v>
      </c>
    </row>
    <row r="41" spans="1:19" ht="15.75" x14ac:dyDescent="0.25">
      <c r="A41" s="61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21"/>
      <c r="N41" s="21"/>
      <c r="O41" s="21"/>
      <c r="P41" s="21"/>
      <c r="Q41" s="21"/>
      <c r="R41" s="21"/>
      <c r="S41" s="21"/>
    </row>
    <row r="42" spans="1:19" ht="15.75" x14ac:dyDescent="0.25">
      <c r="A42" s="61"/>
      <c r="B42" s="10" t="s">
        <v>398</v>
      </c>
      <c r="C42" s="10"/>
      <c r="D42" s="12">
        <v>40569</v>
      </c>
      <c r="E42" s="12">
        <v>40332</v>
      </c>
      <c r="F42" s="12">
        <v>40452</v>
      </c>
      <c r="G42" s="12">
        <v>40821</v>
      </c>
      <c r="H42" s="12">
        <v>40489</v>
      </c>
      <c r="I42" s="12">
        <v>40348</v>
      </c>
      <c r="J42" s="12">
        <v>40540</v>
      </c>
      <c r="K42" s="12">
        <v>40776</v>
      </c>
      <c r="L42" s="12"/>
      <c r="M42" s="25">
        <v>-5.8418989869111881E-3</v>
      </c>
      <c r="N42" s="25">
        <v>2.9753049687592978E-3</v>
      </c>
      <c r="O42" s="25">
        <v>9.1219222782557112E-3</v>
      </c>
      <c r="P42" s="25">
        <v>-8.133068763626565E-3</v>
      </c>
      <c r="Q42" s="25">
        <v>-3.482427325940379E-3</v>
      </c>
      <c r="R42" s="25">
        <v>4.7586001784475068E-3</v>
      </c>
      <c r="S42" s="25">
        <v>5.8214109521460286E-3</v>
      </c>
    </row>
    <row r="43" spans="1:19" ht="15.75" x14ac:dyDescent="0.25">
      <c r="A43" s="62">
        <v>51000</v>
      </c>
      <c r="B43" s="19" t="s">
        <v>154</v>
      </c>
      <c r="C43" s="19" t="s">
        <v>184</v>
      </c>
      <c r="D43" s="16">
        <v>39931</v>
      </c>
      <c r="E43" s="16">
        <v>39647</v>
      </c>
      <c r="F43" s="16">
        <v>39724</v>
      </c>
      <c r="G43" s="16">
        <v>40084</v>
      </c>
      <c r="H43" s="16">
        <v>39728</v>
      </c>
      <c r="I43" s="16">
        <v>39576</v>
      </c>
      <c r="J43" s="16">
        <v>39803</v>
      </c>
      <c r="K43" s="16">
        <v>40059</v>
      </c>
      <c r="L43" s="16"/>
      <c r="M43" s="21">
        <v>-7.1122686634444415E-3</v>
      </c>
      <c r="N43" s="21">
        <v>1.9421393800287538E-3</v>
      </c>
      <c r="O43" s="21">
        <v>9.0625314671231496E-3</v>
      </c>
      <c r="P43" s="21">
        <v>-8.8813491667498259E-3</v>
      </c>
      <c r="Q43" s="21">
        <v>-3.8260169150221507E-3</v>
      </c>
      <c r="R43" s="21">
        <v>5.7357994744289464E-3</v>
      </c>
      <c r="S43" s="21">
        <v>6.4316760043212819E-3</v>
      </c>
    </row>
    <row r="44" spans="1:19" ht="15.75" x14ac:dyDescent="0.25">
      <c r="A44" s="62">
        <v>57000</v>
      </c>
      <c r="B44" s="19" t="s">
        <v>176</v>
      </c>
      <c r="C44" s="19" t="s">
        <v>325</v>
      </c>
      <c r="D44" s="16">
        <v>638</v>
      </c>
      <c r="E44" s="16">
        <v>685</v>
      </c>
      <c r="F44" s="16">
        <v>728</v>
      </c>
      <c r="G44" s="16">
        <v>737</v>
      </c>
      <c r="H44" s="16">
        <v>761</v>
      </c>
      <c r="I44" s="16">
        <v>772</v>
      </c>
      <c r="J44" s="16">
        <v>737</v>
      </c>
      <c r="K44" s="16">
        <v>717</v>
      </c>
      <c r="L44" s="16"/>
      <c r="M44" s="21">
        <v>7.3667711598746077E-2</v>
      </c>
      <c r="N44" s="21">
        <v>6.2773722627737227E-2</v>
      </c>
      <c r="O44" s="21">
        <v>1.2362637362637362E-2</v>
      </c>
      <c r="P44" s="21">
        <v>3.2564450474898234E-2</v>
      </c>
      <c r="Q44" s="21">
        <v>1.4454664914586071E-2</v>
      </c>
      <c r="R44" s="21">
        <v>-4.5336787564766841E-2</v>
      </c>
      <c r="S44" s="21">
        <v>-2.7137042062415198E-2</v>
      </c>
    </row>
    <row r="45" spans="1:19" ht="15.75" x14ac:dyDescent="0.25">
      <c r="A45" s="61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21"/>
      <c r="N45" s="21"/>
      <c r="O45" s="21"/>
      <c r="P45" s="21"/>
      <c r="Q45" s="21"/>
      <c r="R45" s="21"/>
      <c r="S45" s="21"/>
    </row>
    <row r="46" spans="1:19" ht="15.75" x14ac:dyDescent="0.25">
      <c r="A46" s="61"/>
      <c r="B46" s="10" t="s">
        <v>399</v>
      </c>
      <c r="C46" s="10"/>
      <c r="D46" s="12">
        <v>67867</v>
      </c>
      <c r="E46" s="12">
        <v>69416</v>
      </c>
      <c r="F46" s="12">
        <v>71471</v>
      </c>
      <c r="G46" s="12">
        <v>72959</v>
      </c>
      <c r="H46" s="12">
        <v>72213</v>
      </c>
      <c r="I46" s="12">
        <v>71369</v>
      </c>
      <c r="J46" s="12">
        <v>71272</v>
      </c>
      <c r="K46" s="12">
        <v>71425</v>
      </c>
      <c r="L46" s="12"/>
      <c r="M46" s="25">
        <v>2.2824052927048491E-2</v>
      </c>
      <c r="N46" s="25">
        <v>2.9604125849948138E-2</v>
      </c>
      <c r="O46" s="25">
        <v>2.0819633137916078E-2</v>
      </c>
      <c r="P46" s="25">
        <v>-1.0224920845954577E-2</v>
      </c>
      <c r="Q46" s="25">
        <v>-1.1687646268677385E-2</v>
      </c>
      <c r="R46" s="25">
        <v>-1.3591335173534728E-3</v>
      </c>
      <c r="S46" s="25">
        <v>2.1467055786283532E-3</v>
      </c>
    </row>
    <row r="47" spans="1:19" ht="15.75" x14ac:dyDescent="0.25">
      <c r="A47" s="62">
        <v>59000</v>
      </c>
      <c r="B47" s="19" t="s">
        <v>316</v>
      </c>
      <c r="C47" s="19" t="s">
        <v>184</v>
      </c>
      <c r="D47" s="16">
        <v>6058</v>
      </c>
      <c r="E47" s="16">
        <v>5951</v>
      </c>
      <c r="F47" s="16">
        <v>5855</v>
      </c>
      <c r="G47" s="16">
        <v>5792</v>
      </c>
      <c r="H47" s="16">
        <v>5729</v>
      </c>
      <c r="I47" s="16">
        <v>5632</v>
      </c>
      <c r="J47" s="16">
        <v>5561</v>
      </c>
      <c r="K47" s="16">
        <v>5524</v>
      </c>
      <c r="L47" s="16"/>
      <c r="M47" s="21">
        <v>-1.76625949158138E-2</v>
      </c>
      <c r="N47" s="21">
        <v>-1.6131742564274913E-2</v>
      </c>
      <c r="O47" s="21">
        <v>-1.07600341588386E-2</v>
      </c>
      <c r="P47" s="21">
        <v>-1.087707182320442E-2</v>
      </c>
      <c r="Q47" s="21">
        <v>-1.6931401640775005E-2</v>
      </c>
      <c r="R47" s="21">
        <v>-1.260653409090909E-2</v>
      </c>
      <c r="S47" s="21">
        <v>-6.6534795900017986E-3</v>
      </c>
    </row>
    <row r="48" spans="1:19" ht="15.75" x14ac:dyDescent="0.25">
      <c r="A48" s="62">
        <v>55000</v>
      </c>
      <c r="B48" s="19" t="s">
        <v>168</v>
      </c>
      <c r="C48" s="19" t="s">
        <v>184</v>
      </c>
      <c r="D48" s="16">
        <v>61809</v>
      </c>
      <c r="E48" s="16">
        <v>63465</v>
      </c>
      <c r="F48" s="16">
        <v>65616</v>
      </c>
      <c r="G48" s="16">
        <v>67167</v>
      </c>
      <c r="H48" s="16">
        <v>66484</v>
      </c>
      <c r="I48" s="16">
        <v>65737</v>
      </c>
      <c r="J48" s="16">
        <v>65711</v>
      </c>
      <c r="K48" s="16">
        <v>65901</v>
      </c>
      <c r="L48" s="16"/>
      <c r="M48" s="21">
        <v>2.6792214726010774E-2</v>
      </c>
      <c r="N48" s="21">
        <v>3.3892696761994801E-2</v>
      </c>
      <c r="O48" s="21">
        <v>2.3637527432333577E-2</v>
      </c>
      <c r="P48" s="21">
        <v>-1.0168684026382003E-2</v>
      </c>
      <c r="Q48" s="21">
        <v>-1.1235786053787377E-2</v>
      </c>
      <c r="R48" s="21">
        <v>-3.9551546313339517E-4</v>
      </c>
      <c r="S48" s="21">
        <v>2.8914489202721007E-3</v>
      </c>
    </row>
    <row r="49" spans="1:61" ht="3.6" customHeight="1" thickBot="1" x14ac:dyDescent="0.3">
      <c r="A49" s="63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35"/>
      <c r="N49" s="35"/>
      <c r="O49" s="35"/>
      <c r="P49" s="35"/>
      <c r="Q49" s="35"/>
      <c r="R49" s="35"/>
      <c r="S49" s="35"/>
    </row>
    <row r="50" spans="1:61" ht="17.25" thickTop="1" thickBot="1" x14ac:dyDescent="0.3">
      <c r="A50" s="65"/>
      <c r="B50" s="65" t="s">
        <v>382</v>
      </c>
      <c r="C50" s="65"/>
      <c r="D50" s="66">
        <v>4502104</v>
      </c>
      <c r="E50" s="66">
        <v>4566769</v>
      </c>
      <c r="F50" s="66">
        <v>4630077</v>
      </c>
      <c r="G50" s="66">
        <v>4707103</v>
      </c>
      <c r="H50" s="66">
        <v>4776388</v>
      </c>
      <c r="I50" s="66">
        <v>4859250</v>
      </c>
      <c r="J50" s="66">
        <v>4922152</v>
      </c>
      <c r="K50" s="66">
        <v>4991687</v>
      </c>
      <c r="L50" s="66"/>
      <c r="M50" s="67">
        <v>1.4363284366598372E-2</v>
      </c>
      <c r="N50" s="67">
        <v>1.3862755046292028E-2</v>
      </c>
      <c r="O50" s="67">
        <v>1.6636008429233465E-2</v>
      </c>
      <c r="P50" s="67">
        <v>1.4719244511964153E-2</v>
      </c>
      <c r="Q50" s="67">
        <v>1.7348255627474149E-2</v>
      </c>
      <c r="R50" s="67">
        <v>1.2944796007614343E-2</v>
      </c>
      <c r="S50" s="67">
        <v>1.41269509759146E-2</v>
      </c>
    </row>
    <row r="51" spans="1:61" s="37" customFormat="1" ht="15.75" x14ac:dyDescent="0.25">
      <c r="A51" s="68"/>
      <c r="B51" s="69"/>
      <c r="C51" s="70"/>
      <c r="D51" s="71"/>
      <c r="E51" s="71"/>
      <c r="F51" s="71"/>
      <c r="G51" s="71"/>
      <c r="H51" s="71"/>
      <c r="I51" s="71"/>
      <c r="J51" s="71"/>
      <c r="K51" s="71"/>
      <c r="L51" s="71"/>
      <c r="M51" s="72"/>
      <c r="N51" s="72"/>
      <c r="O51" s="72"/>
      <c r="P51" s="72"/>
      <c r="Q51" s="72"/>
      <c r="R51" s="72"/>
    </row>
    <row r="52" spans="1:61" s="37" customFormat="1" x14ac:dyDescent="0.25">
      <c r="A52" s="39" t="s">
        <v>365</v>
      </c>
      <c r="B52" s="40"/>
      <c r="C52" s="41"/>
      <c r="D52"/>
      <c r="E52"/>
      <c r="F52"/>
      <c r="G52"/>
      <c r="H52"/>
      <c r="I52" s="1"/>
      <c r="J52"/>
      <c r="K52"/>
      <c r="L52" s="42"/>
      <c r="M52" s="42"/>
      <c r="N52" s="42"/>
      <c r="O52" s="42"/>
      <c r="P52" s="42"/>
      <c r="Q52" s="42"/>
      <c r="R52" s="42"/>
    </row>
    <row r="53" spans="1:61" s="37" customFormat="1" x14ac:dyDescent="0.25">
      <c r="A53" s="43" t="s">
        <v>366</v>
      </c>
      <c r="B53" s="40"/>
      <c r="C53" s="41"/>
      <c r="D53" s="50"/>
      <c r="E53" s="50"/>
      <c r="F53" s="50"/>
      <c r="G53" s="50"/>
      <c r="H53" s="50"/>
      <c r="I53" s="50"/>
      <c r="J53" s="50"/>
      <c r="K53" s="50"/>
      <c r="L53" s="44"/>
      <c r="M53" s="44"/>
      <c r="N53" s="44"/>
      <c r="O53" s="44"/>
      <c r="P53" s="44"/>
      <c r="Q53" s="44"/>
      <c r="R53" s="44"/>
    </row>
    <row r="54" spans="1:61" s="37" customFormat="1" x14ac:dyDescent="0.25">
      <c r="A54" s="45" t="s">
        <v>376</v>
      </c>
      <c r="B54" s="46"/>
      <c r="C54" s="41"/>
      <c r="D54" s="44"/>
      <c r="E54" s="44"/>
      <c r="F54" s="44"/>
      <c r="G54" s="44"/>
      <c r="H54" s="53"/>
      <c r="I54" s="44"/>
      <c r="J54" s="44"/>
      <c r="K54" s="44"/>
      <c r="L54" s="44"/>
      <c r="M54" s="44"/>
      <c r="N54" s="44"/>
      <c r="O54" s="44"/>
      <c r="P54" s="44"/>
      <c r="Q54" s="44"/>
      <c r="R54" s="44"/>
    </row>
    <row r="55" spans="1:61" s="37" customFormat="1" x14ac:dyDescent="0.25">
      <c r="A55" s="45" t="s">
        <v>367</v>
      </c>
      <c r="B55" s="46"/>
      <c r="C55" s="41"/>
      <c r="D55" s="44"/>
      <c r="E55" s="44"/>
      <c r="F55" s="44"/>
      <c r="G55" s="44"/>
      <c r="H55" s="78"/>
      <c r="I55" s="50"/>
      <c r="J55" s="50"/>
      <c r="K55" s="50"/>
      <c r="L55" s="44"/>
      <c r="M55" s="44"/>
      <c r="N55" s="44"/>
      <c r="O55" s="44"/>
      <c r="P55" s="44"/>
      <c r="Q55" s="44"/>
      <c r="R55" s="44"/>
    </row>
    <row r="56" spans="1:61" s="37" customFormat="1" x14ac:dyDescent="0.25">
      <c r="A56" s="45"/>
      <c r="B56" s="46"/>
      <c r="C56" s="41"/>
      <c r="D56" s="44"/>
      <c r="E56" s="44"/>
      <c r="F56" s="44"/>
      <c r="G56" s="44"/>
      <c r="H56" s="53"/>
      <c r="I56" s="44"/>
      <c r="J56" s="44"/>
      <c r="K56" s="44"/>
      <c r="L56" s="44"/>
      <c r="M56" s="44"/>
      <c r="N56" s="44"/>
      <c r="O56" s="44"/>
      <c r="P56" s="44"/>
      <c r="Q56" s="44"/>
      <c r="R56" s="44"/>
    </row>
    <row r="57" spans="1:61" s="37" customFormat="1" x14ac:dyDescent="0.25">
      <c r="A57" s="45" t="s">
        <v>377</v>
      </c>
      <c r="B57" s="46"/>
      <c r="C57" s="41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</row>
    <row r="58" spans="1:61" s="37" customFormat="1" x14ac:dyDescent="0.25">
      <c r="A58" s="45"/>
      <c r="B58" s="46"/>
      <c r="C58" s="41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</row>
    <row r="59" spans="1:61" s="37" customFormat="1" x14ac:dyDescent="0.25">
      <c r="A59" s="146" t="s">
        <v>368</v>
      </c>
      <c r="B59" s="146"/>
      <c r="C59" s="41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</row>
    <row r="60" spans="1:61" s="37" customFormat="1" x14ac:dyDescent="0.25">
      <c r="A60" s="51" t="s">
        <v>369</v>
      </c>
      <c r="B60" s="46"/>
      <c r="C60" s="41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</row>
    <row r="61" spans="1:61" s="37" customFormat="1" x14ac:dyDescent="0.25">
      <c r="A61" s="43" t="s">
        <v>370</v>
      </c>
      <c r="B61" s="46"/>
      <c r="C61" s="41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</row>
    <row r="62" spans="1:61" s="37" customFormat="1" x14ac:dyDescent="0.25">
      <c r="A62" s="43" t="s">
        <v>371</v>
      </c>
      <c r="B62" s="53"/>
      <c r="C62" s="41"/>
      <c r="D62" s="44"/>
      <c r="E62" s="44"/>
      <c r="F62" s="44"/>
      <c r="G62" s="44"/>
      <c r="H62" s="44"/>
      <c r="I62" s="44"/>
      <c r="J62" s="44"/>
      <c r="K62" s="44"/>
      <c r="L62" s="44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44"/>
      <c r="AC62" s="38"/>
      <c r="AF62" s="38"/>
      <c r="AI62" s="38"/>
      <c r="AU62" s="43" t="s">
        <v>372</v>
      </c>
      <c r="AV62" s="53"/>
      <c r="AX62" s="44"/>
      <c r="AY62" s="44"/>
      <c r="AZ62" s="44"/>
      <c r="BA62" s="44"/>
      <c r="BB62" s="44"/>
      <c r="BC62" s="44"/>
      <c r="BE62" s="44"/>
      <c r="BF62" s="44"/>
      <c r="BG62" s="44"/>
      <c r="BH62" s="44"/>
      <c r="BI62" s="44"/>
    </row>
    <row r="63" spans="1:61" s="37" customFormat="1" x14ac:dyDescent="0.25">
      <c r="A63" s="54" t="s">
        <v>381</v>
      </c>
      <c r="B63" s="53"/>
      <c r="C63" s="41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</row>
    <row r="64" spans="1:61" s="37" customFormat="1" x14ac:dyDescent="0.25">
      <c r="A64" s="54" t="s">
        <v>379</v>
      </c>
      <c r="B64" s="53"/>
      <c r="C64" s="41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</row>
    <row r="65" spans="1:18" ht="15.75" x14ac:dyDescent="0.25">
      <c r="A65" s="43" t="s">
        <v>372</v>
      </c>
      <c r="B65" s="53"/>
      <c r="M65" s="72"/>
      <c r="N65" s="72"/>
      <c r="O65" s="72"/>
      <c r="P65" s="72"/>
      <c r="Q65" s="72"/>
      <c r="R65" s="72"/>
    </row>
    <row r="66" spans="1:18" ht="15.75" x14ac:dyDescent="0.25">
      <c r="A66" s="45" t="s">
        <v>411</v>
      </c>
      <c r="M66" s="72"/>
      <c r="N66" s="72"/>
      <c r="O66" s="72"/>
      <c r="P66" s="72"/>
      <c r="Q66" s="72"/>
      <c r="R66" s="72"/>
    </row>
    <row r="67" spans="1:18" ht="15.75" x14ac:dyDescent="0.25">
      <c r="A67" s="43" t="s">
        <v>373</v>
      </c>
      <c r="M67" s="72"/>
      <c r="N67" s="72"/>
      <c r="O67" s="72"/>
      <c r="P67" s="72"/>
      <c r="Q67" s="72"/>
      <c r="R67" s="72"/>
    </row>
    <row r="68" spans="1:18" ht="15.75" x14ac:dyDescent="0.25">
      <c r="A68" s="43" t="s">
        <v>374</v>
      </c>
      <c r="M68" s="72"/>
      <c r="N68" s="72"/>
      <c r="O68" s="72"/>
      <c r="P68" s="72"/>
      <c r="Q68" s="72"/>
      <c r="R68" s="72"/>
    </row>
    <row r="69" spans="1:18" ht="15.75" x14ac:dyDescent="0.25">
      <c r="M69" s="72"/>
      <c r="N69" s="72"/>
      <c r="O69" s="72"/>
      <c r="P69" s="72"/>
      <c r="Q69" s="72"/>
      <c r="R69" s="72"/>
    </row>
    <row r="70" spans="1:18" ht="15.75" x14ac:dyDescent="0.25">
      <c r="M70" s="74"/>
      <c r="N70" s="74"/>
      <c r="O70" s="74"/>
      <c r="P70" s="74"/>
      <c r="Q70" s="74"/>
      <c r="R70" s="74"/>
    </row>
    <row r="71" spans="1:18" ht="15.75" x14ac:dyDescent="0.25">
      <c r="M71" s="75"/>
      <c r="N71" s="75"/>
      <c r="O71" s="75"/>
      <c r="P71" s="75"/>
      <c r="Q71" s="75"/>
      <c r="R71" s="75"/>
    </row>
    <row r="72" spans="1:18" ht="15.75" x14ac:dyDescent="0.25">
      <c r="M72" s="75"/>
      <c r="N72" s="75"/>
      <c r="O72" s="75"/>
      <c r="P72" s="75"/>
      <c r="Q72" s="75"/>
      <c r="R72" s="75"/>
    </row>
    <row r="73" spans="1:18" ht="15.75" x14ac:dyDescent="0.25">
      <c r="M73" s="75"/>
      <c r="N73" s="75"/>
      <c r="O73" s="75"/>
      <c r="P73" s="75"/>
      <c r="Q73" s="75"/>
      <c r="R73" s="75"/>
    </row>
    <row r="74" spans="1:18" ht="15.75" x14ac:dyDescent="0.25">
      <c r="M74" s="75"/>
      <c r="N74" s="75"/>
      <c r="O74" s="75"/>
      <c r="P74" s="75"/>
      <c r="Q74" s="75"/>
      <c r="R74" s="75"/>
    </row>
    <row r="75" spans="1:18" ht="15.75" x14ac:dyDescent="0.25">
      <c r="M75" s="72"/>
      <c r="N75" s="72"/>
      <c r="O75" s="72"/>
      <c r="P75" s="72"/>
      <c r="Q75" s="72"/>
      <c r="R75" s="72"/>
    </row>
    <row r="76" spans="1:18" ht="15.75" x14ac:dyDescent="0.25">
      <c r="M76" s="76"/>
      <c r="N76" s="76"/>
      <c r="O76" s="76"/>
      <c r="P76" s="76"/>
      <c r="Q76" s="76"/>
      <c r="R76" s="76"/>
    </row>
    <row r="77" spans="1:18" ht="15.75" x14ac:dyDescent="0.25">
      <c r="M77" s="72"/>
      <c r="N77" s="72"/>
      <c r="O77" s="72"/>
      <c r="P77" s="72"/>
      <c r="Q77" s="72"/>
      <c r="R77" s="72"/>
    </row>
    <row r="78" spans="1:18" ht="15.75" x14ac:dyDescent="0.25">
      <c r="M78" s="72"/>
      <c r="N78" s="72"/>
      <c r="O78" s="72"/>
      <c r="P78" s="72"/>
      <c r="Q78" s="72"/>
      <c r="R78" s="72"/>
    </row>
    <row r="79" spans="1:18" ht="15.75" x14ac:dyDescent="0.25">
      <c r="M79" s="72"/>
      <c r="N79" s="72"/>
      <c r="O79" s="72"/>
      <c r="P79" s="72"/>
      <c r="Q79" s="72"/>
      <c r="R79" s="72"/>
    </row>
    <row r="80" spans="1:18" ht="15.75" x14ac:dyDescent="0.25">
      <c r="M80" s="72"/>
      <c r="N80" s="72"/>
      <c r="O80" s="72"/>
      <c r="P80" s="72"/>
      <c r="Q80" s="72"/>
      <c r="R80" s="72"/>
    </row>
    <row r="81" spans="13:18" ht="15.75" x14ac:dyDescent="0.25">
      <c r="M81" s="72"/>
      <c r="N81" s="72"/>
      <c r="O81" s="72"/>
      <c r="P81" s="72"/>
      <c r="Q81" s="72"/>
      <c r="R81" s="72"/>
    </row>
    <row r="82" spans="13:18" ht="15.75" x14ac:dyDescent="0.25">
      <c r="M82" s="72"/>
      <c r="N82" s="72"/>
      <c r="O82" s="72"/>
      <c r="P82" s="72"/>
      <c r="Q82" s="72"/>
      <c r="R82" s="72"/>
    </row>
    <row r="83" spans="13:18" ht="15.75" x14ac:dyDescent="0.25">
      <c r="M83" s="76"/>
      <c r="N83" s="76"/>
      <c r="O83" s="76"/>
      <c r="P83" s="76"/>
      <c r="Q83" s="76"/>
      <c r="R83" s="76"/>
    </row>
    <row r="84" spans="13:18" ht="15.75" x14ac:dyDescent="0.25">
      <c r="M84" s="72"/>
      <c r="N84" s="72"/>
      <c r="O84" s="72"/>
      <c r="P84" s="72"/>
      <c r="Q84" s="72"/>
      <c r="R84" s="72"/>
    </row>
    <row r="85" spans="13:18" ht="15.75" x14ac:dyDescent="0.25">
      <c r="M85" s="72"/>
      <c r="N85" s="72"/>
      <c r="O85" s="72"/>
      <c r="P85" s="72"/>
      <c r="Q85" s="72"/>
      <c r="R85" s="72"/>
    </row>
    <row r="86" spans="13:18" ht="15.75" x14ac:dyDescent="0.25">
      <c r="M86" s="72"/>
      <c r="N86" s="72"/>
      <c r="O86" s="72"/>
      <c r="P86" s="72"/>
      <c r="Q86" s="72"/>
      <c r="R86" s="72"/>
    </row>
    <row r="87" spans="13:18" ht="15.75" x14ac:dyDescent="0.25">
      <c r="M87" s="72"/>
      <c r="N87" s="72"/>
      <c r="O87" s="72"/>
      <c r="P87" s="72"/>
      <c r="Q87" s="72"/>
      <c r="R87" s="72"/>
    </row>
    <row r="88" spans="13:18" ht="15.75" x14ac:dyDescent="0.25">
      <c r="M88" s="72"/>
      <c r="N88" s="72"/>
      <c r="O88" s="72"/>
      <c r="P88" s="72"/>
      <c r="Q88" s="72"/>
      <c r="R88" s="72"/>
    </row>
    <row r="89" spans="13:18" ht="15.75" x14ac:dyDescent="0.25">
      <c r="M89" s="72"/>
      <c r="N89" s="72"/>
      <c r="O89" s="72"/>
      <c r="P89" s="72"/>
      <c r="Q89" s="72"/>
      <c r="R89" s="72"/>
    </row>
    <row r="90" spans="13:18" ht="15.75" x14ac:dyDescent="0.25">
      <c r="M90" s="72"/>
      <c r="N90" s="72"/>
      <c r="O90" s="72"/>
      <c r="P90" s="72"/>
      <c r="Q90" s="72"/>
      <c r="R90" s="72"/>
    </row>
    <row r="91" spans="13:18" ht="15.75" x14ac:dyDescent="0.25">
      <c r="M91" s="72"/>
      <c r="N91" s="72"/>
      <c r="O91" s="72"/>
      <c r="P91" s="72"/>
      <c r="Q91" s="72"/>
      <c r="R91" s="72"/>
    </row>
    <row r="92" spans="13:18" ht="15.75" x14ac:dyDescent="0.25">
      <c r="M92" s="72"/>
      <c r="N92" s="72"/>
      <c r="O92" s="72"/>
      <c r="P92" s="72"/>
      <c r="Q92" s="72"/>
      <c r="R92" s="72"/>
    </row>
    <row r="93" spans="13:18" ht="15.75" x14ac:dyDescent="0.25">
      <c r="M93" s="72"/>
      <c r="N93" s="72"/>
      <c r="O93" s="72"/>
      <c r="P93" s="72"/>
      <c r="Q93" s="72"/>
      <c r="R93" s="72"/>
    </row>
    <row r="94" spans="13:18" ht="15.75" x14ac:dyDescent="0.25">
      <c r="M94" s="76"/>
      <c r="N94" s="76"/>
      <c r="O94" s="76"/>
      <c r="P94" s="76"/>
      <c r="Q94" s="76"/>
      <c r="R94" s="76"/>
    </row>
    <row r="95" spans="13:18" ht="15.75" x14ac:dyDescent="0.25">
      <c r="M95" s="72"/>
      <c r="N95" s="72"/>
      <c r="O95" s="72"/>
      <c r="P95" s="72"/>
      <c r="Q95" s="72"/>
      <c r="R95" s="72"/>
    </row>
    <row r="96" spans="13:18" ht="15.75" x14ac:dyDescent="0.25">
      <c r="M96" s="72"/>
      <c r="N96" s="72"/>
      <c r="O96" s="72"/>
      <c r="P96" s="72"/>
      <c r="Q96" s="72"/>
      <c r="R96" s="72"/>
    </row>
    <row r="97" spans="13:18" ht="15.75" x14ac:dyDescent="0.25">
      <c r="M97" s="72"/>
      <c r="N97" s="72"/>
      <c r="O97" s="72"/>
      <c r="P97" s="72"/>
      <c r="Q97" s="72"/>
      <c r="R97" s="72"/>
    </row>
    <row r="98" spans="13:18" ht="15.75" x14ac:dyDescent="0.25">
      <c r="M98" s="72"/>
      <c r="N98" s="72"/>
      <c r="O98" s="72"/>
      <c r="P98" s="72"/>
      <c r="Q98" s="72"/>
      <c r="R98" s="72"/>
    </row>
    <row r="99" spans="13:18" ht="15.75" x14ac:dyDescent="0.25">
      <c r="M99" s="72"/>
      <c r="N99" s="72"/>
      <c r="O99" s="72"/>
      <c r="P99" s="72"/>
      <c r="Q99" s="72"/>
      <c r="R99" s="72"/>
    </row>
    <row r="100" spans="13:18" ht="15.75" x14ac:dyDescent="0.25">
      <c r="M100" s="72"/>
      <c r="N100" s="72"/>
      <c r="O100" s="72"/>
      <c r="P100" s="72"/>
      <c r="Q100" s="72"/>
      <c r="R100" s="72"/>
    </row>
    <row r="101" spans="13:18" ht="15.75" x14ac:dyDescent="0.25">
      <c r="M101" s="72"/>
      <c r="N101" s="72"/>
      <c r="O101" s="72"/>
      <c r="P101" s="72"/>
      <c r="Q101" s="72"/>
      <c r="R101" s="72"/>
    </row>
    <row r="102" spans="13:18" ht="15.75" x14ac:dyDescent="0.25">
      <c r="M102" s="72"/>
      <c r="N102" s="72"/>
      <c r="O102" s="72"/>
      <c r="P102" s="72"/>
      <c r="Q102" s="72"/>
      <c r="R102" s="72"/>
    </row>
    <row r="103" spans="13:18" ht="15.75" x14ac:dyDescent="0.25">
      <c r="M103" s="76"/>
      <c r="N103" s="76"/>
      <c r="O103" s="76"/>
      <c r="P103" s="76"/>
      <c r="Q103" s="76"/>
      <c r="R103" s="76"/>
    </row>
    <row r="104" spans="13:18" ht="15.75" x14ac:dyDescent="0.25">
      <c r="M104" s="72"/>
      <c r="N104" s="72"/>
      <c r="O104" s="72"/>
      <c r="P104" s="72"/>
      <c r="Q104" s="72"/>
      <c r="R104" s="72"/>
    </row>
    <row r="105" spans="13:18" ht="15.75" x14ac:dyDescent="0.25">
      <c r="M105" s="72"/>
      <c r="N105" s="72"/>
      <c r="O105" s="72"/>
      <c r="P105" s="72"/>
      <c r="Q105" s="72"/>
      <c r="R105" s="72"/>
    </row>
    <row r="106" spans="13:18" ht="15.75" x14ac:dyDescent="0.25">
      <c r="M106" s="72"/>
      <c r="N106" s="72"/>
      <c r="O106" s="72"/>
      <c r="P106" s="72"/>
      <c r="Q106" s="72"/>
      <c r="R106" s="72"/>
    </row>
    <row r="107" spans="13:18" ht="15.75" x14ac:dyDescent="0.25">
      <c r="M107" s="72"/>
      <c r="N107" s="72"/>
      <c r="O107" s="72"/>
      <c r="P107" s="72"/>
      <c r="Q107" s="72"/>
      <c r="R107" s="72"/>
    </row>
    <row r="108" spans="13:18" ht="15.75" x14ac:dyDescent="0.25">
      <c r="M108" s="72"/>
      <c r="N108" s="72"/>
      <c r="O108" s="72"/>
      <c r="P108" s="72"/>
      <c r="Q108" s="72"/>
      <c r="R108" s="72"/>
    </row>
    <row r="109" spans="13:18" ht="15.75" x14ac:dyDescent="0.25">
      <c r="M109" s="72"/>
      <c r="N109" s="72"/>
      <c r="O109" s="72"/>
      <c r="P109" s="72"/>
      <c r="Q109" s="72"/>
      <c r="R109" s="72"/>
    </row>
    <row r="110" spans="13:18" ht="15.75" x14ac:dyDescent="0.25">
      <c r="M110" s="76"/>
      <c r="N110" s="76"/>
      <c r="O110" s="76"/>
      <c r="P110" s="76"/>
      <c r="Q110" s="76"/>
      <c r="R110" s="76"/>
    </row>
    <row r="111" spans="13:18" ht="15.75" x14ac:dyDescent="0.25">
      <c r="M111" s="72"/>
      <c r="N111" s="72"/>
      <c r="O111" s="72"/>
      <c r="P111" s="72"/>
      <c r="Q111" s="72"/>
      <c r="R111" s="72"/>
    </row>
    <row r="112" spans="13:18" ht="15.75" x14ac:dyDescent="0.25">
      <c r="M112" s="72"/>
      <c r="N112" s="72"/>
      <c r="O112" s="72"/>
      <c r="P112" s="72"/>
      <c r="Q112" s="72"/>
      <c r="R112" s="72"/>
    </row>
    <row r="113" spans="13:18" ht="15.75" x14ac:dyDescent="0.25">
      <c r="M113" s="72"/>
      <c r="N113" s="72"/>
      <c r="O113" s="72"/>
      <c r="P113" s="72"/>
      <c r="Q113" s="72"/>
      <c r="R113" s="72"/>
    </row>
    <row r="114" spans="13:18" ht="15.75" x14ac:dyDescent="0.25">
      <c r="M114" s="72"/>
      <c r="N114" s="72"/>
      <c r="O114" s="72"/>
      <c r="P114" s="72"/>
      <c r="Q114" s="72"/>
      <c r="R114" s="72"/>
    </row>
    <row r="115" spans="13:18" ht="15.75" x14ac:dyDescent="0.25">
      <c r="M115" s="72"/>
      <c r="N115" s="72"/>
      <c r="O115" s="72"/>
      <c r="P115" s="72"/>
      <c r="Q115" s="72"/>
      <c r="R115" s="72"/>
    </row>
    <row r="116" spans="13:18" ht="15.75" x14ac:dyDescent="0.25">
      <c r="M116" s="72"/>
      <c r="N116" s="72"/>
      <c r="O116" s="72"/>
      <c r="P116" s="72"/>
      <c r="Q116" s="72"/>
      <c r="R116" s="72"/>
    </row>
    <row r="117" spans="13:18" ht="15.75" x14ac:dyDescent="0.25">
      <c r="M117" s="72"/>
      <c r="N117" s="72"/>
      <c r="O117" s="72"/>
      <c r="P117" s="72"/>
      <c r="Q117" s="72"/>
      <c r="R117" s="72"/>
    </row>
    <row r="118" spans="13:18" ht="15.75" x14ac:dyDescent="0.25">
      <c r="M118" s="72"/>
      <c r="N118" s="72"/>
      <c r="O118" s="72"/>
      <c r="P118" s="72"/>
      <c r="Q118" s="72"/>
      <c r="R118" s="72"/>
    </row>
    <row r="119" spans="13:18" ht="15.75" x14ac:dyDescent="0.25">
      <c r="M119" s="72"/>
      <c r="N119" s="72"/>
      <c r="O119" s="72"/>
      <c r="P119" s="72"/>
      <c r="Q119" s="72"/>
      <c r="R119" s="72"/>
    </row>
    <row r="120" spans="13:18" ht="15.75" x14ac:dyDescent="0.25">
      <c r="M120" s="72"/>
      <c r="N120" s="72"/>
      <c r="O120" s="72"/>
      <c r="P120" s="72"/>
      <c r="Q120" s="72"/>
      <c r="R120" s="72"/>
    </row>
    <row r="121" spans="13:18" ht="15.75" x14ac:dyDescent="0.25">
      <c r="M121" s="72"/>
      <c r="N121" s="72"/>
      <c r="O121" s="72"/>
      <c r="P121" s="72"/>
      <c r="Q121" s="72"/>
      <c r="R121" s="72"/>
    </row>
    <row r="122" spans="13:18" ht="15.75" x14ac:dyDescent="0.25">
      <c r="M122" s="72"/>
      <c r="N122" s="72"/>
      <c r="O122" s="72"/>
      <c r="P122" s="72"/>
      <c r="Q122" s="72"/>
      <c r="R122" s="72"/>
    </row>
    <row r="123" spans="13:18" ht="15.75" x14ac:dyDescent="0.25">
      <c r="M123" s="72"/>
      <c r="N123" s="72"/>
      <c r="O123" s="72"/>
      <c r="P123" s="72"/>
      <c r="Q123" s="72"/>
      <c r="R123" s="72"/>
    </row>
    <row r="124" spans="13:18" ht="15.75" x14ac:dyDescent="0.25">
      <c r="M124" s="72"/>
      <c r="N124" s="72"/>
      <c r="O124" s="72"/>
      <c r="P124" s="72"/>
      <c r="Q124" s="72"/>
      <c r="R124" s="72"/>
    </row>
    <row r="125" spans="13:18" ht="15.75" x14ac:dyDescent="0.25">
      <c r="M125" s="72"/>
      <c r="N125" s="72"/>
      <c r="O125" s="72"/>
      <c r="P125" s="72"/>
      <c r="Q125" s="72"/>
      <c r="R125" s="72"/>
    </row>
    <row r="126" spans="13:18" ht="15.75" x14ac:dyDescent="0.25">
      <c r="M126" s="72"/>
      <c r="N126" s="72"/>
      <c r="O126" s="72"/>
      <c r="P126" s="72"/>
      <c r="Q126" s="72"/>
      <c r="R126" s="72"/>
    </row>
    <row r="127" spans="13:18" ht="15.75" x14ac:dyDescent="0.25">
      <c r="M127" s="72"/>
      <c r="N127" s="72"/>
      <c r="O127" s="72"/>
      <c r="P127" s="72"/>
      <c r="Q127" s="72"/>
      <c r="R127" s="72"/>
    </row>
    <row r="128" spans="13:18" ht="15.75" x14ac:dyDescent="0.25">
      <c r="M128" s="72"/>
      <c r="N128" s="72"/>
      <c r="O128" s="72"/>
      <c r="P128" s="72"/>
      <c r="Q128" s="72"/>
      <c r="R128" s="72"/>
    </row>
    <row r="129" spans="13:18" ht="15.75" x14ac:dyDescent="0.25">
      <c r="M129" s="72"/>
      <c r="N129" s="72"/>
      <c r="O129" s="72"/>
      <c r="P129" s="72"/>
      <c r="Q129" s="72"/>
      <c r="R129" s="72"/>
    </row>
    <row r="130" spans="13:18" ht="15.75" x14ac:dyDescent="0.25">
      <c r="M130" s="72"/>
      <c r="N130" s="72"/>
      <c r="O130" s="72"/>
      <c r="P130" s="72"/>
      <c r="Q130" s="72"/>
      <c r="R130" s="72"/>
    </row>
    <row r="131" spans="13:18" ht="15.75" x14ac:dyDescent="0.25">
      <c r="M131" s="72"/>
      <c r="N131" s="72"/>
      <c r="O131" s="72"/>
      <c r="P131" s="72"/>
      <c r="Q131" s="72"/>
      <c r="R131" s="72"/>
    </row>
    <row r="132" spans="13:18" ht="15.75" x14ac:dyDescent="0.25">
      <c r="M132" s="72"/>
      <c r="N132" s="72"/>
      <c r="O132" s="72"/>
      <c r="P132" s="72"/>
      <c r="Q132" s="72"/>
      <c r="R132" s="72"/>
    </row>
    <row r="133" spans="13:18" ht="15.75" x14ac:dyDescent="0.25">
      <c r="M133" s="72"/>
      <c r="N133" s="72"/>
      <c r="O133" s="72"/>
      <c r="P133" s="72"/>
      <c r="Q133" s="72"/>
      <c r="R133" s="72"/>
    </row>
    <row r="134" spans="13:18" ht="15.75" x14ac:dyDescent="0.25">
      <c r="M134" s="76"/>
      <c r="N134" s="76"/>
      <c r="O134" s="76"/>
      <c r="P134" s="76"/>
      <c r="Q134" s="76"/>
      <c r="R134" s="76"/>
    </row>
    <row r="135" spans="13:18" ht="15.75" x14ac:dyDescent="0.25">
      <c r="M135" s="72"/>
      <c r="N135" s="72"/>
      <c r="O135" s="72"/>
      <c r="P135" s="72"/>
      <c r="Q135" s="72"/>
      <c r="R135" s="72"/>
    </row>
    <row r="136" spans="13:18" ht="15.75" x14ac:dyDescent="0.25">
      <c r="M136" s="72"/>
      <c r="N136" s="72"/>
      <c r="O136" s="72"/>
      <c r="P136" s="72"/>
      <c r="Q136" s="72"/>
      <c r="R136" s="72"/>
    </row>
    <row r="137" spans="13:18" ht="15.75" x14ac:dyDescent="0.25">
      <c r="M137" s="72"/>
      <c r="N137" s="72"/>
      <c r="O137" s="72"/>
      <c r="P137" s="72"/>
      <c r="Q137" s="72"/>
      <c r="R137" s="72"/>
    </row>
    <row r="138" spans="13:18" ht="15.75" x14ac:dyDescent="0.25">
      <c r="M138" s="72"/>
      <c r="N138" s="72"/>
      <c r="O138" s="72"/>
      <c r="P138" s="72"/>
      <c r="Q138" s="72"/>
      <c r="R138" s="72"/>
    </row>
    <row r="139" spans="13:18" ht="15.75" x14ac:dyDescent="0.25">
      <c r="M139" s="72"/>
      <c r="N139" s="72"/>
      <c r="O139" s="72"/>
      <c r="P139" s="72"/>
      <c r="Q139" s="72"/>
      <c r="R139" s="72"/>
    </row>
    <row r="140" spans="13:18" ht="15.75" x14ac:dyDescent="0.25">
      <c r="M140" s="72"/>
      <c r="N140" s="72"/>
      <c r="O140" s="72"/>
      <c r="P140" s="72"/>
      <c r="Q140" s="72"/>
      <c r="R140" s="72"/>
    </row>
    <row r="141" spans="13:18" ht="15.75" x14ac:dyDescent="0.25">
      <c r="M141" s="72"/>
      <c r="N141" s="72"/>
      <c r="O141" s="72"/>
      <c r="P141" s="72"/>
      <c r="Q141" s="72"/>
      <c r="R141" s="72"/>
    </row>
    <row r="142" spans="13:18" ht="15.75" x14ac:dyDescent="0.25">
      <c r="M142" s="76"/>
      <c r="N142" s="76"/>
      <c r="O142" s="76"/>
      <c r="P142" s="76"/>
      <c r="Q142" s="76"/>
      <c r="R142" s="76"/>
    </row>
    <row r="143" spans="13:18" ht="15.75" x14ac:dyDescent="0.25">
      <c r="M143" s="72"/>
      <c r="N143" s="72"/>
      <c r="O143" s="72"/>
      <c r="P143" s="72"/>
      <c r="Q143" s="72"/>
      <c r="R143" s="72"/>
    </row>
    <row r="144" spans="13:18" ht="15.75" x14ac:dyDescent="0.25">
      <c r="M144" s="72"/>
      <c r="N144" s="72"/>
      <c r="O144" s="72"/>
      <c r="P144" s="72"/>
      <c r="Q144" s="72"/>
      <c r="R144" s="72"/>
    </row>
    <row r="145" spans="13:18" ht="15.75" x14ac:dyDescent="0.25">
      <c r="M145" s="72"/>
      <c r="N145" s="72"/>
      <c r="O145" s="72"/>
      <c r="P145" s="72"/>
      <c r="Q145" s="72"/>
      <c r="R145" s="72"/>
    </row>
    <row r="146" spans="13:18" ht="15.75" x14ac:dyDescent="0.25">
      <c r="M146" s="72"/>
      <c r="N146" s="72"/>
      <c r="O146" s="72"/>
      <c r="P146" s="72"/>
      <c r="Q146" s="72"/>
      <c r="R146" s="72"/>
    </row>
    <row r="147" spans="13:18" ht="15.75" x14ac:dyDescent="0.25">
      <c r="M147" s="72"/>
      <c r="N147" s="72"/>
      <c r="O147" s="72"/>
      <c r="P147" s="72"/>
      <c r="Q147" s="72"/>
      <c r="R147" s="72"/>
    </row>
    <row r="148" spans="13:18" ht="15.75" x14ac:dyDescent="0.25">
      <c r="M148" s="72"/>
      <c r="N148" s="72"/>
      <c r="O148" s="72"/>
      <c r="P148" s="72"/>
      <c r="Q148" s="72"/>
      <c r="R148" s="72"/>
    </row>
    <row r="149" spans="13:18" ht="15.75" x14ac:dyDescent="0.25">
      <c r="M149" s="72"/>
      <c r="N149" s="72"/>
      <c r="O149" s="72"/>
      <c r="P149" s="72"/>
      <c r="Q149" s="72"/>
      <c r="R149" s="72"/>
    </row>
    <row r="150" spans="13:18" ht="15.75" x14ac:dyDescent="0.25">
      <c r="M150" s="72"/>
      <c r="N150" s="72"/>
      <c r="O150" s="72"/>
      <c r="P150" s="72"/>
      <c r="Q150" s="72"/>
      <c r="R150" s="72"/>
    </row>
    <row r="151" spans="13:18" ht="15.75" x14ac:dyDescent="0.25">
      <c r="M151" s="72"/>
      <c r="N151" s="72"/>
      <c r="O151" s="72"/>
      <c r="P151" s="72"/>
      <c r="Q151" s="72"/>
      <c r="R151" s="72"/>
    </row>
    <row r="152" spans="13:18" ht="15.75" x14ac:dyDescent="0.25">
      <c r="M152" s="72"/>
      <c r="N152" s="72"/>
      <c r="O152" s="72"/>
      <c r="P152" s="72"/>
      <c r="Q152" s="72"/>
      <c r="R152" s="72"/>
    </row>
    <row r="153" spans="13:18" ht="15.75" x14ac:dyDescent="0.25">
      <c r="M153" s="76"/>
      <c r="N153" s="76"/>
      <c r="O153" s="76"/>
      <c r="P153" s="76"/>
      <c r="Q153" s="76"/>
      <c r="R153" s="76"/>
    </row>
    <row r="154" spans="13:18" ht="15.75" x14ac:dyDescent="0.25">
      <c r="M154" s="72"/>
      <c r="N154" s="72"/>
      <c r="O154" s="72"/>
      <c r="P154" s="72"/>
      <c r="Q154" s="72"/>
      <c r="R154" s="72"/>
    </row>
    <row r="155" spans="13:18" ht="15.75" x14ac:dyDescent="0.25">
      <c r="M155" s="72"/>
      <c r="N155" s="72"/>
      <c r="O155" s="72"/>
      <c r="P155" s="72"/>
      <c r="Q155" s="72"/>
      <c r="R155" s="72"/>
    </row>
    <row r="156" spans="13:18" ht="15.75" x14ac:dyDescent="0.25">
      <c r="M156" s="72"/>
      <c r="N156" s="72"/>
      <c r="O156" s="72"/>
      <c r="P156" s="72"/>
      <c r="Q156" s="72"/>
      <c r="R156" s="72"/>
    </row>
    <row r="157" spans="13:18" ht="15.75" x14ac:dyDescent="0.25">
      <c r="M157" s="72"/>
      <c r="N157" s="72"/>
      <c r="O157" s="72"/>
      <c r="P157" s="72"/>
      <c r="Q157" s="72"/>
      <c r="R157" s="72"/>
    </row>
    <row r="158" spans="13:18" ht="15.75" x14ac:dyDescent="0.25">
      <c r="M158" s="72"/>
      <c r="N158" s="72"/>
      <c r="O158" s="72"/>
      <c r="P158" s="72"/>
      <c r="Q158" s="72"/>
      <c r="R158" s="72"/>
    </row>
    <row r="159" spans="13:18" ht="15.75" x14ac:dyDescent="0.25">
      <c r="M159" s="72"/>
      <c r="N159" s="72"/>
      <c r="O159" s="72"/>
      <c r="P159" s="72"/>
      <c r="Q159" s="72"/>
      <c r="R159" s="72"/>
    </row>
    <row r="160" spans="13:18" ht="15.75" x14ac:dyDescent="0.25">
      <c r="M160" s="76"/>
      <c r="N160" s="76"/>
      <c r="O160" s="76"/>
      <c r="P160" s="76"/>
      <c r="Q160" s="76"/>
      <c r="R160" s="76"/>
    </row>
    <row r="161" spans="13:18" ht="15.75" x14ac:dyDescent="0.25">
      <c r="M161" s="72"/>
      <c r="N161" s="72"/>
      <c r="O161" s="72"/>
      <c r="P161" s="72"/>
      <c r="Q161" s="72"/>
      <c r="R161" s="72"/>
    </row>
    <row r="162" spans="13:18" ht="15.75" x14ac:dyDescent="0.25">
      <c r="M162" s="72"/>
      <c r="N162" s="72"/>
      <c r="O162" s="72"/>
      <c r="P162" s="72"/>
      <c r="Q162" s="72"/>
      <c r="R162" s="72"/>
    </row>
    <row r="163" spans="13:18" ht="15.75" x14ac:dyDescent="0.25">
      <c r="M163" s="72"/>
      <c r="N163" s="72"/>
      <c r="O163" s="72"/>
      <c r="P163" s="72"/>
      <c r="Q163" s="72"/>
      <c r="R163" s="72"/>
    </row>
    <row r="164" spans="13:18" ht="15.75" x14ac:dyDescent="0.25">
      <c r="M164" s="72"/>
      <c r="N164" s="72"/>
      <c r="O164" s="72"/>
      <c r="P164" s="72"/>
      <c r="Q164" s="72"/>
      <c r="R164" s="72"/>
    </row>
    <row r="165" spans="13:18" ht="15.75" x14ac:dyDescent="0.25">
      <c r="M165" s="72"/>
      <c r="N165" s="72"/>
      <c r="O165" s="72"/>
      <c r="P165" s="72"/>
      <c r="Q165" s="72"/>
      <c r="R165" s="72"/>
    </row>
    <row r="166" spans="13:18" ht="15.75" x14ac:dyDescent="0.25">
      <c r="M166" s="72"/>
      <c r="N166" s="72"/>
      <c r="O166" s="72"/>
      <c r="P166" s="72"/>
      <c r="Q166" s="72"/>
      <c r="R166" s="72"/>
    </row>
    <row r="167" spans="13:18" ht="15.75" x14ac:dyDescent="0.25">
      <c r="M167" s="76"/>
      <c r="N167" s="76"/>
      <c r="O167" s="76"/>
      <c r="P167" s="76"/>
      <c r="Q167" s="76"/>
      <c r="R167" s="76"/>
    </row>
    <row r="168" spans="13:18" ht="15.75" x14ac:dyDescent="0.25">
      <c r="M168" s="72"/>
      <c r="N168" s="72"/>
      <c r="O168" s="72"/>
      <c r="P168" s="72"/>
      <c r="Q168" s="72"/>
      <c r="R168" s="72"/>
    </row>
    <row r="169" spans="13:18" ht="15.75" x14ac:dyDescent="0.25">
      <c r="M169" s="72"/>
      <c r="N169" s="72"/>
      <c r="O169" s="72"/>
      <c r="P169" s="72"/>
      <c r="Q169" s="72"/>
      <c r="R169" s="72"/>
    </row>
    <row r="170" spans="13:18" ht="15.75" x14ac:dyDescent="0.25">
      <c r="M170" s="72"/>
      <c r="N170" s="72"/>
      <c r="O170" s="72"/>
      <c r="P170" s="72"/>
      <c r="Q170" s="72"/>
      <c r="R170" s="72"/>
    </row>
    <row r="171" spans="13:18" ht="15.75" x14ac:dyDescent="0.25">
      <c r="M171" s="72"/>
      <c r="N171" s="72"/>
      <c r="O171" s="72"/>
      <c r="P171" s="72"/>
      <c r="Q171" s="72"/>
      <c r="R171" s="72"/>
    </row>
    <row r="172" spans="13:18" ht="15.75" x14ac:dyDescent="0.25">
      <c r="M172" s="72"/>
      <c r="N172" s="72"/>
      <c r="O172" s="72"/>
      <c r="P172" s="72"/>
      <c r="Q172" s="72"/>
      <c r="R172" s="72"/>
    </row>
    <row r="173" spans="13:18" ht="15.75" x14ac:dyDescent="0.25">
      <c r="M173" s="72"/>
      <c r="N173" s="72"/>
      <c r="O173" s="72"/>
      <c r="P173" s="72"/>
      <c r="Q173" s="72"/>
      <c r="R173" s="72"/>
    </row>
    <row r="174" spans="13:18" ht="15.75" x14ac:dyDescent="0.25">
      <c r="M174" s="72"/>
      <c r="N174" s="72"/>
      <c r="O174" s="72"/>
      <c r="P174" s="72"/>
      <c r="Q174" s="72"/>
      <c r="R174" s="72"/>
    </row>
    <row r="175" spans="13:18" ht="15.75" x14ac:dyDescent="0.25">
      <c r="M175" s="72"/>
      <c r="N175" s="72"/>
      <c r="O175" s="72"/>
      <c r="P175" s="72"/>
      <c r="Q175" s="72"/>
      <c r="R175" s="72"/>
    </row>
    <row r="176" spans="13:18" ht="15.75" x14ac:dyDescent="0.25">
      <c r="M176" s="74"/>
      <c r="N176" s="74"/>
      <c r="O176" s="74"/>
      <c r="P176" s="74"/>
      <c r="Q176" s="74"/>
      <c r="R176" s="74"/>
    </row>
    <row r="177" spans="13:18" ht="15.75" x14ac:dyDescent="0.25">
      <c r="M177" s="72"/>
      <c r="N177" s="72"/>
      <c r="O177" s="72"/>
      <c r="P177" s="72"/>
      <c r="Q177" s="72"/>
      <c r="R177" s="72"/>
    </row>
    <row r="178" spans="13:18" ht="15.75" x14ac:dyDescent="0.25">
      <c r="M178" s="72"/>
      <c r="N178" s="72"/>
      <c r="O178" s="72"/>
      <c r="P178" s="72"/>
      <c r="Q178" s="72"/>
      <c r="R178" s="72"/>
    </row>
    <row r="179" spans="13:18" ht="15.75" x14ac:dyDescent="0.25">
      <c r="M179" s="74"/>
      <c r="N179" s="74"/>
      <c r="O179" s="74"/>
      <c r="P179" s="74"/>
      <c r="Q179" s="74"/>
      <c r="R179" s="74"/>
    </row>
    <row r="180" spans="13:18" ht="15.75" x14ac:dyDescent="0.25">
      <c r="M180" s="76"/>
      <c r="N180" s="76"/>
      <c r="O180" s="76"/>
      <c r="P180" s="76"/>
      <c r="Q180" s="76"/>
      <c r="R180" s="76"/>
    </row>
    <row r="181" spans="13:18" ht="15.75" x14ac:dyDescent="0.25">
      <c r="M181" s="72"/>
      <c r="N181" s="72"/>
      <c r="O181" s="72"/>
      <c r="P181" s="72"/>
      <c r="Q181" s="72"/>
      <c r="R181" s="72"/>
    </row>
    <row r="182" spans="13:18" ht="15.75" x14ac:dyDescent="0.25">
      <c r="M182" s="72"/>
      <c r="N182" s="72"/>
      <c r="O182" s="72"/>
      <c r="P182" s="72"/>
      <c r="Q182" s="72"/>
      <c r="R182" s="72"/>
    </row>
    <row r="183" spans="13:18" ht="15.75" x14ac:dyDescent="0.25">
      <c r="M183" s="72"/>
      <c r="N183" s="72"/>
      <c r="O183" s="72"/>
      <c r="P183" s="72"/>
      <c r="Q183" s="72"/>
      <c r="R183" s="72"/>
    </row>
    <row r="184" spans="13:18" ht="15.75" x14ac:dyDescent="0.25">
      <c r="M184" s="72"/>
      <c r="N184" s="72"/>
      <c r="O184" s="72"/>
      <c r="P184" s="72"/>
      <c r="Q184" s="72"/>
      <c r="R184" s="72"/>
    </row>
    <row r="185" spans="13:18" ht="15.75" x14ac:dyDescent="0.25">
      <c r="M185" s="72"/>
      <c r="N185" s="72"/>
      <c r="O185" s="72"/>
      <c r="P185" s="72"/>
      <c r="Q185" s="72"/>
      <c r="R185" s="72"/>
    </row>
    <row r="186" spans="13:18" ht="15.75" x14ac:dyDescent="0.25">
      <c r="M186" s="72"/>
      <c r="N186" s="72"/>
      <c r="O186" s="72"/>
      <c r="P186" s="72"/>
      <c r="Q186" s="72"/>
      <c r="R186" s="72"/>
    </row>
    <row r="187" spans="13:18" ht="15.75" x14ac:dyDescent="0.25">
      <c r="M187" s="72"/>
      <c r="N187" s="72"/>
      <c r="O187" s="72"/>
      <c r="P187" s="72"/>
      <c r="Q187" s="72"/>
      <c r="R187" s="72"/>
    </row>
    <row r="188" spans="13:18" ht="15.75" x14ac:dyDescent="0.25">
      <c r="M188" s="72"/>
      <c r="N188" s="72"/>
      <c r="O188" s="72"/>
      <c r="P188" s="72"/>
      <c r="Q188" s="72"/>
      <c r="R188" s="72"/>
    </row>
    <row r="189" spans="13:18" ht="15.75" x14ac:dyDescent="0.25">
      <c r="M189" s="76"/>
      <c r="N189" s="76"/>
      <c r="O189" s="76"/>
      <c r="P189" s="76"/>
      <c r="Q189" s="76"/>
      <c r="R189" s="76"/>
    </row>
    <row r="190" spans="13:18" ht="15.75" x14ac:dyDescent="0.25">
      <c r="M190" s="72"/>
      <c r="N190" s="72"/>
      <c r="O190" s="72"/>
      <c r="P190" s="72"/>
      <c r="Q190" s="72"/>
      <c r="R190" s="72"/>
    </row>
    <row r="191" spans="13:18" ht="15.75" x14ac:dyDescent="0.25">
      <c r="M191" s="72"/>
      <c r="N191" s="72"/>
      <c r="O191" s="72"/>
      <c r="P191" s="72"/>
      <c r="Q191" s="72"/>
      <c r="R191" s="72"/>
    </row>
    <row r="192" spans="13:18" ht="15.75" x14ac:dyDescent="0.25">
      <c r="M192" s="72"/>
      <c r="N192" s="72"/>
      <c r="O192" s="72"/>
      <c r="P192" s="72"/>
      <c r="Q192" s="72"/>
      <c r="R192" s="72"/>
    </row>
    <row r="193" spans="13:18" ht="15.75" x14ac:dyDescent="0.25">
      <c r="M193" s="72"/>
      <c r="N193" s="72"/>
      <c r="O193" s="72"/>
      <c r="P193" s="72"/>
      <c r="Q193" s="72"/>
      <c r="R193" s="72"/>
    </row>
    <row r="194" spans="13:18" ht="15.75" x14ac:dyDescent="0.25">
      <c r="M194" s="72"/>
      <c r="N194" s="72"/>
      <c r="O194" s="72"/>
      <c r="P194" s="72"/>
      <c r="Q194" s="72"/>
      <c r="R194" s="72"/>
    </row>
    <row r="195" spans="13:18" ht="15.75" x14ac:dyDescent="0.25">
      <c r="M195" s="72"/>
      <c r="N195" s="72"/>
      <c r="O195" s="72"/>
      <c r="P195" s="72"/>
      <c r="Q195" s="72"/>
      <c r="R195" s="72"/>
    </row>
    <row r="196" spans="13:18" ht="15.75" x14ac:dyDescent="0.25">
      <c r="M196" s="72"/>
      <c r="N196" s="72"/>
      <c r="O196" s="72"/>
      <c r="P196" s="72"/>
      <c r="Q196" s="72"/>
      <c r="R196" s="72"/>
    </row>
    <row r="197" spans="13:18" ht="15.75" x14ac:dyDescent="0.25">
      <c r="M197" s="72"/>
      <c r="N197" s="72"/>
      <c r="O197" s="72"/>
      <c r="P197" s="72"/>
      <c r="Q197" s="72"/>
      <c r="R197" s="72"/>
    </row>
    <row r="198" spans="13:18" ht="15.75" x14ac:dyDescent="0.25">
      <c r="M198" s="72"/>
      <c r="N198" s="72"/>
      <c r="O198" s="72"/>
      <c r="P198" s="72"/>
      <c r="Q198" s="72"/>
      <c r="R198" s="72"/>
    </row>
    <row r="199" spans="13:18" ht="15.75" x14ac:dyDescent="0.25">
      <c r="M199" s="76"/>
      <c r="N199" s="76"/>
      <c r="O199" s="76"/>
      <c r="P199" s="76"/>
      <c r="Q199" s="76"/>
      <c r="R199" s="76"/>
    </row>
    <row r="200" spans="13:18" ht="15.75" x14ac:dyDescent="0.25">
      <c r="M200" s="72"/>
      <c r="N200" s="72"/>
      <c r="O200" s="72"/>
      <c r="P200" s="72"/>
      <c r="Q200" s="72"/>
      <c r="R200" s="72"/>
    </row>
    <row r="201" spans="13:18" ht="15.75" x14ac:dyDescent="0.25">
      <c r="M201" s="72"/>
      <c r="N201" s="72"/>
      <c r="O201" s="72"/>
      <c r="P201" s="72"/>
      <c r="Q201" s="72"/>
      <c r="R201" s="72"/>
    </row>
    <row r="202" spans="13:18" ht="15.75" x14ac:dyDescent="0.25">
      <c r="M202" s="72"/>
      <c r="N202" s="72"/>
      <c r="O202" s="72"/>
      <c r="P202" s="72"/>
      <c r="Q202" s="72"/>
      <c r="R202" s="72"/>
    </row>
    <row r="203" spans="13:18" ht="15.75" x14ac:dyDescent="0.25">
      <c r="M203" s="72"/>
      <c r="N203" s="72"/>
      <c r="O203" s="72"/>
      <c r="P203" s="72"/>
      <c r="Q203" s="72"/>
      <c r="R203" s="72"/>
    </row>
    <row r="204" spans="13:18" ht="15.75" x14ac:dyDescent="0.25">
      <c r="M204" s="76"/>
      <c r="N204" s="76"/>
      <c r="O204" s="76"/>
      <c r="P204" s="76"/>
      <c r="Q204" s="76"/>
      <c r="R204" s="76"/>
    </row>
    <row r="205" spans="13:18" ht="15.75" x14ac:dyDescent="0.25">
      <c r="M205" s="72"/>
      <c r="N205" s="72"/>
      <c r="O205" s="72"/>
      <c r="P205" s="72"/>
      <c r="Q205" s="72"/>
      <c r="R205" s="72"/>
    </row>
    <row r="206" spans="13:18" ht="15.75" x14ac:dyDescent="0.25">
      <c r="M206" s="72"/>
      <c r="N206" s="72"/>
      <c r="O206" s="72"/>
      <c r="P206" s="72"/>
      <c r="Q206" s="72"/>
      <c r="R206" s="72"/>
    </row>
    <row r="207" spans="13:18" ht="15.75" x14ac:dyDescent="0.25">
      <c r="M207" s="72"/>
      <c r="N207" s="72"/>
      <c r="O207" s="72"/>
      <c r="P207" s="72"/>
      <c r="Q207" s="72"/>
      <c r="R207" s="72"/>
    </row>
    <row r="208" spans="13:18" ht="15.75" x14ac:dyDescent="0.25">
      <c r="M208" s="72"/>
      <c r="N208" s="72"/>
      <c r="O208" s="72"/>
      <c r="P208" s="72"/>
      <c r="Q208" s="72"/>
      <c r="R208" s="72"/>
    </row>
    <row r="209" spans="13:18" ht="15.75" x14ac:dyDescent="0.25">
      <c r="M209" s="72"/>
      <c r="N209" s="72"/>
      <c r="O209" s="72"/>
      <c r="P209" s="72"/>
      <c r="Q209" s="72"/>
      <c r="R209" s="72"/>
    </row>
    <row r="210" spans="13:18" ht="15.75" x14ac:dyDescent="0.25">
      <c r="M210" s="72"/>
      <c r="N210" s="72"/>
      <c r="O210" s="72"/>
      <c r="P210" s="72"/>
      <c r="Q210" s="72"/>
      <c r="R210" s="72"/>
    </row>
    <row r="211" spans="13:18" ht="15.75" x14ac:dyDescent="0.25">
      <c r="M211" s="72"/>
      <c r="N211" s="72"/>
      <c r="O211" s="72"/>
      <c r="P211" s="72"/>
      <c r="Q211" s="72"/>
      <c r="R211" s="72"/>
    </row>
    <row r="212" spans="13:18" ht="15.75" x14ac:dyDescent="0.25">
      <c r="M212" s="76"/>
      <c r="N212" s="76"/>
      <c r="O212" s="76"/>
      <c r="P212" s="76"/>
      <c r="Q212" s="76"/>
      <c r="R212" s="76"/>
    </row>
    <row r="213" spans="13:18" ht="15.75" x14ac:dyDescent="0.25">
      <c r="M213" s="72"/>
      <c r="N213" s="72"/>
      <c r="O213" s="72"/>
      <c r="P213" s="72"/>
      <c r="Q213" s="72"/>
      <c r="R213" s="72"/>
    </row>
    <row r="214" spans="13:18" ht="15.75" x14ac:dyDescent="0.25">
      <c r="M214" s="72"/>
      <c r="N214" s="72"/>
      <c r="O214" s="72"/>
      <c r="P214" s="72"/>
      <c r="Q214" s="72"/>
      <c r="R214" s="72"/>
    </row>
    <row r="215" spans="13:18" ht="15.75" x14ac:dyDescent="0.25">
      <c r="M215" s="72"/>
      <c r="N215" s="72"/>
      <c r="O215" s="72"/>
      <c r="P215" s="72"/>
      <c r="Q215" s="72"/>
      <c r="R215" s="72"/>
    </row>
    <row r="216" spans="13:18" ht="15.75" x14ac:dyDescent="0.25">
      <c r="M216" s="72"/>
      <c r="N216" s="72"/>
      <c r="O216" s="72"/>
      <c r="P216" s="72"/>
      <c r="Q216" s="72"/>
      <c r="R216" s="72"/>
    </row>
    <row r="217" spans="13:18" ht="15.75" x14ac:dyDescent="0.25">
      <c r="M217" s="72"/>
      <c r="N217" s="72"/>
      <c r="O217" s="72"/>
      <c r="P217" s="72"/>
      <c r="Q217" s="72"/>
      <c r="R217" s="72"/>
    </row>
    <row r="218" spans="13:18" ht="15.75" x14ac:dyDescent="0.25">
      <c r="M218" s="72"/>
      <c r="N218" s="72"/>
      <c r="O218" s="72"/>
      <c r="P218" s="72"/>
      <c r="Q218" s="72"/>
      <c r="R218" s="72"/>
    </row>
    <row r="219" spans="13:18" ht="15.75" x14ac:dyDescent="0.25">
      <c r="M219" s="76"/>
      <c r="N219" s="76"/>
      <c r="O219" s="76"/>
      <c r="P219" s="76"/>
      <c r="Q219" s="76"/>
      <c r="R219" s="76"/>
    </row>
    <row r="220" spans="13:18" ht="15.75" x14ac:dyDescent="0.25">
      <c r="M220" s="72"/>
      <c r="N220" s="72"/>
      <c r="O220" s="72"/>
      <c r="P220" s="72"/>
      <c r="Q220" s="72"/>
      <c r="R220" s="72"/>
    </row>
    <row r="221" spans="13:18" ht="15.75" x14ac:dyDescent="0.25">
      <c r="M221" s="74"/>
      <c r="N221" s="74"/>
      <c r="O221" s="74"/>
      <c r="P221" s="74"/>
      <c r="Q221" s="74"/>
      <c r="R221" s="74"/>
    </row>
    <row r="222" spans="13:18" ht="15.75" x14ac:dyDescent="0.25">
      <c r="M222" s="75"/>
      <c r="N222" s="75"/>
      <c r="O222" s="75"/>
      <c r="P222" s="75"/>
      <c r="Q222" s="75"/>
      <c r="R222" s="75"/>
    </row>
    <row r="223" spans="13:18" ht="15.75" x14ac:dyDescent="0.25">
      <c r="M223" s="75"/>
      <c r="N223" s="75"/>
      <c r="O223" s="75"/>
      <c r="P223" s="75"/>
      <c r="Q223" s="75"/>
      <c r="R223" s="75"/>
    </row>
    <row r="224" spans="13:18" ht="15.75" x14ac:dyDescent="0.25">
      <c r="M224" s="75"/>
      <c r="N224" s="75"/>
      <c r="O224" s="75"/>
      <c r="P224" s="75"/>
      <c r="Q224" s="75"/>
      <c r="R224" s="75"/>
    </row>
    <row r="225" spans="13:18" ht="15.75" x14ac:dyDescent="0.25">
      <c r="M225" s="75"/>
      <c r="N225" s="75"/>
      <c r="O225" s="75"/>
      <c r="P225" s="75"/>
      <c r="Q225" s="75"/>
      <c r="R225" s="75"/>
    </row>
    <row r="226" spans="13:18" ht="15.75" x14ac:dyDescent="0.25">
      <c r="M226" s="75"/>
      <c r="N226" s="75"/>
      <c r="O226" s="75"/>
      <c r="P226" s="75"/>
      <c r="Q226" s="75"/>
      <c r="R226" s="75"/>
    </row>
    <row r="227" spans="13:18" ht="15.75" x14ac:dyDescent="0.25">
      <c r="M227" s="75"/>
      <c r="N227" s="75"/>
      <c r="O227" s="75"/>
      <c r="P227" s="75"/>
      <c r="Q227" s="75"/>
      <c r="R227" s="75"/>
    </row>
    <row r="228" spans="13:18" ht="15.75" x14ac:dyDescent="0.25">
      <c r="M228" s="72"/>
      <c r="N228" s="72"/>
      <c r="O228" s="72"/>
      <c r="P228" s="72"/>
      <c r="Q228" s="72"/>
      <c r="R228" s="72"/>
    </row>
    <row r="229" spans="13:18" ht="15.75" x14ac:dyDescent="0.25">
      <c r="M229" s="76"/>
      <c r="N229" s="76"/>
      <c r="O229" s="76"/>
      <c r="P229" s="76"/>
      <c r="Q229" s="76"/>
      <c r="R229" s="76"/>
    </row>
    <row r="230" spans="13:18" ht="15.75" x14ac:dyDescent="0.25">
      <c r="M230" s="72"/>
      <c r="N230" s="72"/>
      <c r="O230" s="72"/>
      <c r="P230" s="72"/>
      <c r="Q230" s="72"/>
      <c r="R230" s="72"/>
    </row>
    <row r="231" spans="13:18" ht="15.75" x14ac:dyDescent="0.25">
      <c r="M231" s="72"/>
      <c r="N231" s="72"/>
      <c r="O231" s="72"/>
      <c r="P231" s="72"/>
      <c r="Q231" s="72"/>
      <c r="R231" s="72"/>
    </row>
    <row r="232" spans="13:18" ht="15.75" x14ac:dyDescent="0.25">
      <c r="M232" s="72"/>
      <c r="N232" s="72"/>
      <c r="O232" s="72"/>
      <c r="P232" s="72"/>
      <c r="Q232" s="72"/>
      <c r="R232" s="72"/>
    </row>
    <row r="233" spans="13:18" ht="15.75" x14ac:dyDescent="0.25">
      <c r="M233" s="72"/>
      <c r="N233" s="72"/>
      <c r="O233" s="72"/>
      <c r="P233" s="72"/>
      <c r="Q233" s="72"/>
      <c r="R233" s="72"/>
    </row>
    <row r="234" spans="13:18" ht="15.75" x14ac:dyDescent="0.25">
      <c r="M234" s="72"/>
      <c r="N234" s="72"/>
      <c r="O234" s="72"/>
      <c r="P234" s="72"/>
      <c r="Q234" s="72"/>
      <c r="R234" s="72"/>
    </row>
    <row r="235" spans="13:18" ht="15.75" x14ac:dyDescent="0.25">
      <c r="M235" s="76"/>
      <c r="N235" s="76"/>
      <c r="O235" s="76"/>
      <c r="P235" s="76"/>
      <c r="Q235" s="76"/>
      <c r="R235" s="76"/>
    </row>
    <row r="236" spans="13:18" ht="15.75" x14ac:dyDescent="0.25">
      <c r="M236" s="72"/>
      <c r="N236" s="72"/>
      <c r="O236" s="72"/>
      <c r="P236" s="72"/>
      <c r="Q236" s="72"/>
      <c r="R236" s="72"/>
    </row>
    <row r="237" spans="13:18" ht="15.75" x14ac:dyDescent="0.25">
      <c r="M237" s="75"/>
      <c r="N237" s="75"/>
      <c r="O237" s="75"/>
      <c r="P237" s="75"/>
      <c r="Q237" s="75"/>
      <c r="R237" s="75"/>
    </row>
    <row r="238" spans="13:18" ht="15.75" x14ac:dyDescent="0.25">
      <c r="M238" s="72"/>
      <c r="N238" s="72"/>
      <c r="O238" s="72"/>
      <c r="P238" s="72"/>
      <c r="Q238" s="72"/>
      <c r="R238" s="72"/>
    </row>
    <row r="239" spans="13:18" ht="15.75" x14ac:dyDescent="0.25">
      <c r="M239" s="72"/>
      <c r="N239" s="72"/>
      <c r="O239" s="72"/>
      <c r="P239" s="72"/>
      <c r="Q239" s="72"/>
      <c r="R239" s="72"/>
    </row>
    <row r="240" spans="13:18" ht="15.75" x14ac:dyDescent="0.25">
      <c r="M240" s="75"/>
      <c r="N240" s="75"/>
      <c r="O240" s="75"/>
      <c r="P240" s="75"/>
      <c r="Q240" s="75"/>
      <c r="R240" s="75"/>
    </row>
    <row r="241" spans="13:18" ht="15.75" x14ac:dyDescent="0.25">
      <c r="M241" s="72"/>
      <c r="N241" s="72"/>
      <c r="O241" s="72"/>
      <c r="P241" s="72"/>
      <c r="Q241" s="72"/>
      <c r="R241" s="72"/>
    </row>
    <row r="242" spans="13:18" ht="15.75" x14ac:dyDescent="0.25">
      <c r="M242" s="72"/>
      <c r="N242" s="72"/>
      <c r="O242" s="72"/>
      <c r="P242" s="72"/>
      <c r="Q242" s="72"/>
      <c r="R242" s="72"/>
    </row>
    <row r="243" spans="13:18" ht="15.75" x14ac:dyDescent="0.25">
      <c r="M243" s="72"/>
      <c r="N243" s="72"/>
      <c r="O243" s="72"/>
      <c r="P243" s="72"/>
      <c r="Q243" s="72"/>
      <c r="R243" s="72"/>
    </row>
    <row r="244" spans="13:18" ht="15.75" x14ac:dyDescent="0.25">
      <c r="M244" s="72"/>
      <c r="N244" s="72"/>
      <c r="O244" s="72"/>
      <c r="P244" s="72"/>
      <c r="Q244" s="72"/>
      <c r="R244" s="72"/>
    </row>
    <row r="245" spans="13:18" ht="15.75" x14ac:dyDescent="0.25">
      <c r="M245" s="72"/>
      <c r="N245" s="72"/>
      <c r="O245" s="72"/>
      <c r="P245" s="72"/>
      <c r="Q245" s="72"/>
      <c r="R245" s="72"/>
    </row>
    <row r="246" spans="13:18" ht="15.75" x14ac:dyDescent="0.25">
      <c r="M246" s="75"/>
      <c r="N246" s="75"/>
      <c r="O246" s="75"/>
      <c r="P246" s="75"/>
      <c r="Q246" s="75"/>
      <c r="R246" s="75"/>
    </row>
    <row r="247" spans="13:18" ht="15.75" x14ac:dyDescent="0.25">
      <c r="M247" s="72"/>
      <c r="N247" s="72"/>
      <c r="O247" s="72"/>
      <c r="P247" s="72"/>
      <c r="Q247" s="72"/>
      <c r="R247" s="72"/>
    </row>
    <row r="248" spans="13:18" ht="15.75" x14ac:dyDescent="0.25">
      <c r="M248" s="76"/>
      <c r="N248" s="76"/>
      <c r="O248" s="76"/>
      <c r="P248" s="76"/>
      <c r="Q248" s="76"/>
      <c r="R248" s="76"/>
    </row>
    <row r="249" spans="13:18" x14ac:dyDescent="0.25">
      <c r="M249" s="77"/>
      <c r="N249" s="77"/>
      <c r="O249" s="77"/>
      <c r="P249" s="77"/>
      <c r="Q249" s="77"/>
      <c r="R249" s="77"/>
    </row>
    <row r="250" spans="13:18" x14ac:dyDescent="0.25">
      <c r="M250" s="77"/>
      <c r="N250" s="77"/>
      <c r="O250" s="77"/>
      <c r="P250" s="77"/>
      <c r="Q250" s="77"/>
      <c r="R250" s="77"/>
    </row>
    <row r="251" spans="13:18" x14ac:dyDescent="0.25">
      <c r="M251" s="77"/>
      <c r="N251" s="77"/>
      <c r="O251" s="77"/>
      <c r="P251" s="77"/>
      <c r="Q251" s="77"/>
      <c r="R251" s="77"/>
    </row>
    <row r="252" spans="13:18" x14ac:dyDescent="0.25">
      <c r="M252" s="77"/>
      <c r="N252" s="77"/>
      <c r="O252" s="77"/>
      <c r="P252" s="77"/>
      <c r="Q252" s="77"/>
      <c r="R252" s="77"/>
    </row>
    <row r="253" spans="13:18" x14ac:dyDescent="0.25">
      <c r="M253" s="77"/>
      <c r="N253" s="77"/>
      <c r="O253" s="77"/>
      <c r="P253" s="77"/>
      <c r="Q253" s="77"/>
      <c r="R253" s="77"/>
    </row>
    <row r="254" spans="13:18" x14ac:dyDescent="0.25">
      <c r="M254" s="77"/>
      <c r="N254" s="77"/>
      <c r="O254" s="77"/>
      <c r="P254" s="77"/>
      <c r="Q254" s="77"/>
      <c r="R254" s="77"/>
    </row>
    <row r="255" spans="13:18" x14ac:dyDescent="0.25">
      <c r="M255" s="77"/>
      <c r="N255" s="77"/>
      <c r="O255" s="77"/>
      <c r="P255" s="77"/>
      <c r="Q255" s="77"/>
      <c r="R255" s="77"/>
    </row>
    <row r="256" spans="13:18" x14ac:dyDescent="0.25">
      <c r="M256" s="77"/>
      <c r="N256" s="77"/>
      <c r="O256" s="77"/>
      <c r="P256" s="77"/>
      <c r="Q256" s="77"/>
      <c r="R256" s="77"/>
    </row>
    <row r="257" spans="13:18" x14ac:dyDescent="0.25">
      <c r="M257" s="77"/>
      <c r="N257" s="77"/>
      <c r="O257" s="77"/>
      <c r="P257" s="77"/>
      <c r="Q257" s="77"/>
      <c r="R257" s="77"/>
    </row>
    <row r="258" spans="13:18" x14ac:dyDescent="0.25">
      <c r="M258" s="77"/>
      <c r="N258" s="77"/>
      <c r="O258" s="77"/>
      <c r="P258" s="77"/>
      <c r="Q258" s="77"/>
      <c r="R258" s="77"/>
    </row>
    <row r="259" spans="13:18" x14ac:dyDescent="0.25">
      <c r="M259" s="77"/>
      <c r="N259" s="77"/>
      <c r="O259" s="77"/>
      <c r="P259" s="77"/>
      <c r="Q259" s="77"/>
      <c r="R259" s="77"/>
    </row>
    <row r="260" spans="13:18" x14ac:dyDescent="0.25">
      <c r="M260" s="77"/>
      <c r="N260" s="77"/>
      <c r="O260" s="77"/>
      <c r="P260" s="77"/>
      <c r="Q260" s="77"/>
      <c r="R260" s="77"/>
    </row>
    <row r="261" spans="13:18" x14ac:dyDescent="0.25">
      <c r="M261" s="77"/>
      <c r="N261" s="77"/>
      <c r="O261" s="77"/>
      <c r="P261" s="77"/>
      <c r="Q261" s="77"/>
      <c r="R261" s="77"/>
    </row>
  </sheetData>
  <mergeCells count="2">
    <mergeCell ref="A59:B59"/>
    <mergeCell ref="A1:S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0"/>
  <sheetViews>
    <sheetView workbookViewId="0">
      <selection activeCell="D6" sqref="D6"/>
    </sheetView>
  </sheetViews>
  <sheetFormatPr defaultRowHeight="15" x14ac:dyDescent="0.25"/>
  <cols>
    <col min="1" max="1" width="6.5703125" style="37" customWidth="1"/>
    <col min="2" max="2" width="41.5703125" style="37" customWidth="1"/>
    <col min="3" max="3" width="5.85546875" style="37" bestFit="1" customWidth="1"/>
    <col min="4" max="11" width="13.28515625" style="37" customWidth="1"/>
    <col min="12" max="17" width="13.28515625" style="122" customWidth="1"/>
    <col min="18" max="18" width="12.28515625" customWidth="1"/>
    <col min="258" max="258" width="6.5703125" customWidth="1"/>
    <col min="259" max="259" width="41.5703125" customWidth="1"/>
    <col min="260" max="260" width="5.85546875" bestFit="1" customWidth="1"/>
    <col min="261" max="273" width="13.28515625" customWidth="1"/>
    <col min="514" max="514" width="6.5703125" customWidth="1"/>
    <col min="515" max="515" width="41.5703125" customWidth="1"/>
    <col min="516" max="516" width="5.85546875" bestFit="1" customWidth="1"/>
    <col min="517" max="529" width="13.28515625" customWidth="1"/>
    <col min="770" max="770" width="6.5703125" customWidth="1"/>
    <col min="771" max="771" width="41.5703125" customWidth="1"/>
    <col min="772" max="772" width="5.85546875" bestFit="1" customWidth="1"/>
    <col min="773" max="785" width="13.28515625" customWidth="1"/>
    <col min="1026" max="1026" width="6.5703125" customWidth="1"/>
    <col min="1027" max="1027" width="41.5703125" customWidth="1"/>
    <col min="1028" max="1028" width="5.85546875" bestFit="1" customWidth="1"/>
    <col min="1029" max="1041" width="13.28515625" customWidth="1"/>
    <col min="1282" max="1282" width="6.5703125" customWidth="1"/>
    <col min="1283" max="1283" width="41.5703125" customWidth="1"/>
    <col min="1284" max="1284" width="5.85546875" bestFit="1" customWidth="1"/>
    <col min="1285" max="1297" width="13.28515625" customWidth="1"/>
    <col min="1538" max="1538" width="6.5703125" customWidth="1"/>
    <col min="1539" max="1539" width="41.5703125" customWidth="1"/>
    <col min="1540" max="1540" width="5.85546875" bestFit="1" customWidth="1"/>
    <col min="1541" max="1553" width="13.28515625" customWidth="1"/>
    <col min="1794" max="1794" width="6.5703125" customWidth="1"/>
    <col min="1795" max="1795" width="41.5703125" customWidth="1"/>
    <col min="1796" max="1796" width="5.85546875" bestFit="1" customWidth="1"/>
    <col min="1797" max="1809" width="13.28515625" customWidth="1"/>
    <col min="2050" max="2050" width="6.5703125" customWidth="1"/>
    <col min="2051" max="2051" width="41.5703125" customWidth="1"/>
    <col min="2052" max="2052" width="5.85546875" bestFit="1" customWidth="1"/>
    <col min="2053" max="2065" width="13.28515625" customWidth="1"/>
    <col min="2306" max="2306" width="6.5703125" customWidth="1"/>
    <col min="2307" max="2307" width="41.5703125" customWidth="1"/>
    <col min="2308" max="2308" width="5.85546875" bestFit="1" customWidth="1"/>
    <col min="2309" max="2321" width="13.28515625" customWidth="1"/>
    <col min="2562" max="2562" width="6.5703125" customWidth="1"/>
    <col min="2563" max="2563" width="41.5703125" customWidth="1"/>
    <col min="2564" max="2564" width="5.85546875" bestFit="1" customWidth="1"/>
    <col min="2565" max="2577" width="13.28515625" customWidth="1"/>
    <col min="2818" max="2818" width="6.5703125" customWidth="1"/>
    <col min="2819" max="2819" width="41.5703125" customWidth="1"/>
    <col min="2820" max="2820" width="5.85546875" bestFit="1" customWidth="1"/>
    <col min="2821" max="2833" width="13.28515625" customWidth="1"/>
    <col min="3074" max="3074" width="6.5703125" customWidth="1"/>
    <col min="3075" max="3075" width="41.5703125" customWidth="1"/>
    <col min="3076" max="3076" width="5.85546875" bestFit="1" customWidth="1"/>
    <col min="3077" max="3089" width="13.28515625" customWidth="1"/>
    <col min="3330" max="3330" width="6.5703125" customWidth="1"/>
    <col min="3331" max="3331" width="41.5703125" customWidth="1"/>
    <col min="3332" max="3332" width="5.85546875" bestFit="1" customWidth="1"/>
    <col min="3333" max="3345" width="13.28515625" customWidth="1"/>
    <col min="3586" max="3586" width="6.5703125" customWidth="1"/>
    <col min="3587" max="3587" width="41.5703125" customWidth="1"/>
    <col min="3588" max="3588" width="5.85546875" bestFit="1" customWidth="1"/>
    <col min="3589" max="3601" width="13.28515625" customWidth="1"/>
    <col min="3842" max="3842" width="6.5703125" customWidth="1"/>
    <col min="3843" max="3843" width="41.5703125" customWidth="1"/>
    <col min="3844" max="3844" width="5.85546875" bestFit="1" customWidth="1"/>
    <col min="3845" max="3857" width="13.28515625" customWidth="1"/>
    <col min="4098" max="4098" width="6.5703125" customWidth="1"/>
    <col min="4099" max="4099" width="41.5703125" customWidth="1"/>
    <col min="4100" max="4100" width="5.85546875" bestFit="1" customWidth="1"/>
    <col min="4101" max="4113" width="13.28515625" customWidth="1"/>
    <col min="4354" max="4354" width="6.5703125" customWidth="1"/>
    <col min="4355" max="4355" width="41.5703125" customWidth="1"/>
    <col min="4356" max="4356" width="5.85546875" bestFit="1" customWidth="1"/>
    <col min="4357" max="4369" width="13.28515625" customWidth="1"/>
    <col min="4610" max="4610" width="6.5703125" customWidth="1"/>
    <col min="4611" max="4611" width="41.5703125" customWidth="1"/>
    <col min="4612" max="4612" width="5.85546875" bestFit="1" customWidth="1"/>
    <col min="4613" max="4625" width="13.28515625" customWidth="1"/>
    <col min="4866" max="4866" width="6.5703125" customWidth="1"/>
    <col min="4867" max="4867" width="41.5703125" customWidth="1"/>
    <col min="4868" max="4868" width="5.85546875" bestFit="1" customWidth="1"/>
    <col min="4869" max="4881" width="13.28515625" customWidth="1"/>
    <col min="5122" max="5122" width="6.5703125" customWidth="1"/>
    <col min="5123" max="5123" width="41.5703125" customWidth="1"/>
    <col min="5124" max="5124" width="5.85546875" bestFit="1" customWidth="1"/>
    <col min="5125" max="5137" width="13.28515625" customWidth="1"/>
    <col min="5378" max="5378" width="6.5703125" customWidth="1"/>
    <col min="5379" max="5379" width="41.5703125" customWidth="1"/>
    <col min="5380" max="5380" width="5.85546875" bestFit="1" customWidth="1"/>
    <col min="5381" max="5393" width="13.28515625" customWidth="1"/>
    <col min="5634" max="5634" width="6.5703125" customWidth="1"/>
    <col min="5635" max="5635" width="41.5703125" customWidth="1"/>
    <col min="5636" max="5636" width="5.85546875" bestFit="1" customWidth="1"/>
    <col min="5637" max="5649" width="13.28515625" customWidth="1"/>
    <col min="5890" max="5890" width="6.5703125" customWidth="1"/>
    <col min="5891" max="5891" width="41.5703125" customWidth="1"/>
    <col min="5892" max="5892" width="5.85546875" bestFit="1" customWidth="1"/>
    <col min="5893" max="5905" width="13.28515625" customWidth="1"/>
    <col min="6146" max="6146" width="6.5703125" customWidth="1"/>
    <col min="6147" max="6147" width="41.5703125" customWidth="1"/>
    <col min="6148" max="6148" width="5.85546875" bestFit="1" customWidth="1"/>
    <col min="6149" max="6161" width="13.28515625" customWidth="1"/>
    <col min="6402" max="6402" width="6.5703125" customWidth="1"/>
    <col min="6403" max="6403" width="41.5703125" customWidth="1"/>
    <col min="6404" max="6404" width="5.85546875" bestFit="1" customWidth="1"/>
    <col min="6405" max="6417" width="13.28515625" customWidth="1"/>
    <col min="6658" max="6658" width="6.5703125" customWidth="1"/>
    <col min="6659" max="6659" width="41.5703125" customWidth="1"/>
    <col min="6660" max="6660" width="5.85546875" bestFit="1" customWidth="1"/>
    <col min="6661" max="6673" width="13.28515625" customWidth="1"/>
    <col min="6914" max="6914" width="6.5703125" customWidth="1"/>
    <col min="6915" max="6915" width="41.5703125" customWidth="1"/>
    <col min="6916" max="6916" width="5.85546875" bestFit="1" customWidth="1"/>
    <col min="6917" max="6929" width="13.28515625" customWidth="1"/>
    <col min="7170" max="7170" width="6.5703125" customWidth="1"/>
    <col min="7171" max="7171" width="41.5703125" customWidth="1"/>
    <col min="7172" max="7172" width="5.85546875" bestFit="1" customWidth="1"/>
    <col min="7173" max="7185" width="13.28515625" customWidth="1"/>
    <col min="7426" max="7426" width="6.5703125" customWidth="1"/>
    <col min="7427" max="7427" width="41.5703125" customWidth="1"/>
    <col min="7428" max="7428" width="5.85546875" bestFit="1" customWidth="1"/>
    <col min="7429" max="7441" width="13.28515625" customWidth="1"/>
    <col min="7682" max="7682" width="6.5703125" customWidth="1"/>
    <col min="7683" max="7683" width="41.5703125" customWidth="1"/>
    <col min="7684" max="7684" width="5.85546875" bestFit="1" customWidth="1"/>
    <col min="7685" max="7697" width="13.28515625" customWidth="1"/>
    <col min="7938" max="7938" width="6.5703125" customWidth="1"/>
    <col min="7939" max="7939" width="41.5703125" customWidth="1"/>
    <col min="7940" max="7940" width="5.85546875" bestFit="1" customWidth="1"/>
    <col min="7941" max="7953" width="13.28515625" customWidth="1"/>
    <col min="8194" max="8194" width="6.5703125" customWidth="1"/>
    <col min="8195" max="8195" width="41.5703125" customWidth="1"/>
    <col min="8196" max="8196" width="5.85546875" bestFit="1" customWidth="1"/>
    <col min="8197" max="8209" width="13.28515625" customWidth="1"/>
    <col min="8450" max="8450" width="6.5703125" customWidth="1"/>
    <col min="8451" max="8451" width="41.5703125" customWidth="1"/>
    <col min="8452" max="8452" width="5.85546875" bestFit="1" customWidth="1"/>
    <col min="8453" max="8465" width="13.28515625" customWidth="1"/>
    <col min="8706" max="8706" width="6.5703125" customWidth="1"/>
    <col min="8707" max="8707" width="41.5703125" customWidth="1"/>
    <col min="8708" max="8708" width="5.85546875" bestFit="1" customWidth="1"/>
    <col min="8709" max="8721" width="13.28515625" customWidth="1"/>
    <col min="8962" max="8962" width="6.5703125" customWidth="1"/>
    <col min="8963" max="8963" width="41.5703125" customWidth="1"/>
    <col min="8964" max="8964" width="5.85546875" bestFit="1" customWidth="1"/>
    <col min="8965" max="8977" width="13.28515625" customWidth="1"/>
    <col min="9218" max="9218" width="6.5703125" customWidth="1"/>
    <col min="9219" max="9219" width="41.5703125" customWidth="1"/>
    <col min="9220" max="9220" width="5.85546875" bestFit="1" customWidth="1"/>
    <col min="9221" max="9233" width="13.28515625" customWidth="1"/>
    <col min="9474" max="9474" width="6.5703125" customWidth="1"/>
    <col min="9475" max="9475" width="41.5703125" customWidth="1"/>
    <col min="9476" max="9476" width="5.85546875" bestFit="1" customWidth="1"/>
    <col min="9477" max="9489" width="13.28515625" customWidth="1"/>
    <col min="9730" max="9730" width="6.5703125" customWidth="1"/>
    <col min="9731" max="9731" width="41.5703125" customWidth="1"/>
    <col min="9732" max="9732" width="5.85546875" bestFit="1" customWidth="1"/>
    <col min="9733" max="9745" width="13.28515625" customWidth="1"/>
    <col min="9986" max="9986" width="6.5703125" customWidth="1"/>
    <col min="9987" max="9987" width="41.5703125" customWidth="1"/>
    <col min="9988" max="9988" width="5.85546875" bestFit="1" customWidth="1"/>
    <col min="9989" max="10001" width="13.28515625" customWidth="1"/>
    <col min="10242" max="10242" width="6.5703125" customWidth="1"/>
    <col min="10243" max="10243" width="41.5703125" customWidth="1"/>
    <col min="10244" max="10244" width="5.85546875" bestFit="1" customWidth="1"/>
    <col min="10245" max="10257" width="13.28515625" customWidth="1"/>
    <col min="10498" max="10498" width="6.5703125" customWidth="1"/>
    <col min="10499" max="10499" width="41.5703125" customWidth="1"/>
    <col min="10500" max="10500" width="5.85546875" bestFit="1" customWidth="1"/>
    <col min="10501" max="10513" width="13.28515625" customWidth="1"/>
    <col min="10754" max="10754" width="6.5703125" customWidth="1"/>
    <col min="10755" max="10755" width="41.5703125" customWidth="1"/>
    <col min="10756" max="10756" width="5.85546875" bestFit="1" customWidth="1"/>
    <col min="10757" max="10769" width="13.28515625" customWidth="1"/>
    <col min="11010" max="11010" width="6.5703125" customWidth="1"/>
    <col min="11011" max="11011" width="41.5703125" customWidth="1"/>
    <col min="11012" max="11012" width="5.85546875" bestFit="1" customWidth="1"/>
    <col min="11013" max="11025" width="13.28515625" customWidth="1"/>
    <col min="11266" max="11266" width="6.5703125" customWidth="1"/>
    <col min="11267" max="11267" width="41.5703125" customWidth="1"/>
    <col min="11268" max="11268" width="5.85546875" bestFit="1" customWidth="1"/>
    <col min="11269" max="11281" width="13.28515625" customWidth="1"/>
    <col min="11522" max="11522" width="6.5703125" customWidth="1"/>
    <col min="11523" max="11523" width="41.5703125" customWidth="1"/>
    <col min="11524" max="11524" width="5.85546875" bestFit="1" customWidth="1"/>
    <col min="11525" max="11537" width="13.28515625" customWidth="1"/>
    <col min="11778" max="11778" width="6.5703125" customWidth="1"/>
    <col min="11779" max="11779" width="41.5703125" customWidth="1"/>
    <col min="11780" max="11780" width="5.85546875" bestFit="1" customWidth="1"/>
    <col min="11781" max="11793" width="13.28515625" customWidth="1"/>
    <col min="12034" max="12034" width="6.5703125" customWidth="1"/>
    <col min="12035" max="12035" width="41.5703125" customWidth="1"/>
    <col min="12036" max="12036" width="5.85546875" bestFit="1" customWidth="1"/>
    <col min="12037" max="12049" width="13.28515625" customWidth="1"/>
    <col min="12290" max="12290" width="6.5703125" customWidth="1"/>
    <col min="12291" max="12291" width="41.5703125" customWidth="1"/>
    <col min="12292" max="12292" width="5.85546875" bestFit="1" customWidth="1"/>
    <col min="12293" max="12305" width="13.28515625" customWidth="1"/>
    <col min="12546" max="12546" width="6.5703125" customWidth="1"/>
    <col min="12547" max="12547" width="41.5703125" customWidth="1"/>
    <col min="12548" max="12548" width="5.85546875" bestFit="1" customWidth="1"/>
    <col min="12549" max="12561" width="13.28515625" customWidth="1"/>
    <col min="12802" max="12802" width="6.5703125" customWidth="1"/>
    <col min="12803" max="12803" width="41.5703125" customWidth="1"/>
    <col min="12804" max="12804" width="5.85546875" bestFit="1" customWidth="1"/>
    <col min="12805" max="12817" width="13.28515625" customWidth="1"/>
    <col min="13058" max="13058" width="6.5703125" customWidth="1"/>
    <col min="13059" max="13059" width="41.5703125" customWidth="1"/>
    <col min="13060" max="13060" width="5.85546875" bestFit="1" customWidth="1"/>
    <col min="13061" max="13073" width="13.28515625" customWidth="1"/>
    <col min="13314" max="13314" width="6.5703125" customWidth="1"/>
    <col min="13315" max="13315" width="41.5703125" customWidth="1"/>
    <col min="13316" max="13316" width="5.85546875" bestFit="1" customWidth="1"/>
    <col min="13317" max="13329" width="13.28515625" customWidth="1"/>
    <col min="13570" max="13570" width="6.5703125" customWidth="1"/>
    <col min="13571" max="13571" width="41.5703125" customWidth="1"/>
    <col min="13572" max="13572" width="5.85546875" bestFit="1" customWidth="1"/>
    <col min="13573" max="13585" width="13.28515625" customWidth="1"/>
    <col min="13826" max="13826" width="6.5703125" customWidth="1"/>
    <col min="13827" max="13827" width="41.5703125" customWidth="1"/>
    <col min="13828" max="13828" width="5.85546875" bestFit="1" customWidth="1"/>
    <col min="13829" max="13841" width="13.28515625" customWidth="1"/>
    <col min="14082" max="14082" width="6.5703125" customWidth="1"/>
    <col min="14083" max="14083" width="41.5703125" customWidth="1"/>
    <col min="14084" max="14084" width="5.85546875" bestFit="1" customWidth="1"/>
    <col min="14085" max="14097" width="13.28515625" customWidth="1"/>
    <col min="14338" max="14338" width="6.5703125" customWidth="1"/>
    <col min="14339" max="14339" width="41.5703125" customWidth="1"/>
    <col min="14340" max="14340" width="5.85546875" bestFit="1" customWidth="1"/>
    <col min="14341" max="14353" width="13.28515625" customWidth="1"/>
    <col min="14594" max="14594" width="6.5703125" customWidth="1"/>
    <col min="14595" max="14595" width="41.5703125" customWidth="1"/>
    <col min="14596" max="14596" width="5.85546875" bestFit="1" customWidth="1"/>
    <col min="14597" max="14609" width="13.28515625" customWidth="1"/>
    <col min="14850" max="14850" width="6.5703125" customWidth="1"/>
    <col min="14851" max="14851" width="41.5703125" customWidth="1"/>
    <col min="14852" max="14852" width="5.85546875" bestFit="1" customWidth="1"/>
    <col min="14853" max="14865" width="13.28515625" customWidth="1"/>
    <col min="15106" max="15106" width="6.5703125" customWidth="1"/>
    <col min="15107" max="15107" width="41.5703125" customWidth="1"/>
    <col min="15108" max="15108" width="5.85546875" bestFit="1" customWidth="1"/>
    <col min="15109" max="15121" width="13.28515625" customWidth="1"/>
    <col min="15362" max="15362" width="6.5703125" customWidth="1"/>
    <col min="15363" max="15363" width="41.5703125" customWidth="1"/>
    <col min="15364" max="15364" width="5.85546875" bestFit="1" customWidth="1"/>
    <col min="15365" max="15377" width="13.28515625" customWidth="1"/>
    <col min="15618" max="15618" width="6.5703125" customWidth="1"/>
    <col min="15619" max="15619" width="41.5703125" customWidth="1"/>
    <col min="15620" max="15620" width="5.85546875" bestFit="1" customWidth="1"/>
    <col min="15621" max="15633" width="13.28515625" customWidth="1"/>
    <col min="15874" max="15874" width="6.5703125" customWidth="1"/>
    <col min="15875" max="15875" width="41.5703125" customWidth="1"/>
    <col min="15876" max="15876" width="5.85546875" bestFit="1" customWidth="1"/>
    <col min="15877" max="15889" width="13.28515625" customWidth="1"/>
    <col min="16130" max="16130" width="6.5703125" customWidth="1"/>
    <col min="16131" max="16131" width="41.5703125" customWidth="1"/>
    <col min="16132" max="16132" width="5.85546875" bestFit="1" customWidth="1"/>
    <col min="16133" max="16145" width="13.28515625" customWidth="1"/>
  </cols>
  <sheetData>
    <row r="1" spans="1:18" ht="20.25" x14ac:dyDescent="0.3">
      <c r="A1" s="147" t="s">
        <v>401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</row>
    <row r="2" spans="1:18" ht="20.25" x14ac:dyDescent="0.3">
      <c r="A2" s="79"/>
      <c r="B2" s="2"/>
      <c r="C2" s="2"/>
      <c r="D2" s="80"/>
      <c r="E2" s="80"/>
      <c r="F2" s="80"/>
      <c r="G2" s="80"/>
      <c r="H2" s="80"/>
      <c r="I2" s="80"/>
      <c r="J2" s="80"/>
      <c r="K2" s="80"/>
      <c r="L2" s="81"/>
      <c r="M2" s="81"/>
      <c r="N2" s="81"/>
      <c r="O2" s="81"/>
      <c r="P2" s="81"/>
      <c r="Q2" s="81"/>
      <c r="R2" s="81"/>
    </row>
    <row r="3" spans="1:18" x14ac:dyDescent="0.25">
      <c r="A3" s="81"/>
      <c r="B3" s="82"/>
      <c r="C3" s="82" t="s">
        <v>384</v>
      </c>
      <c r="D3" s="81"/>
      <c r="E3" s="81"/>
      <c r="F3" s="81"/>
      <c r="G3" s="81"/>
      <c r="H3" s="81"/>
      <c r="I3" s="81"/>
      <c r="J3" s="81"/>
      <c r="K3" s="81"/>
      <c r="L3" s="81" t="s">
        <v>385</v>
      </c>
      <c r="M3" s="81" t="s">
        <v>386</v>
      </c>
      <c r="N3" s="81" t="s">
        <v>387</v>
      </c>
      <c r="O3" s="81" t="s">
        <v>388</v>
      </c>
      <c r="P3" s="81" t="s">
        <v>389</v>
      </c>
      <c r="Q3" s="81" t="s">
        <v>390</v>
      </c>
      <c r="R3" s="81" t="s">
        <v>400</v>
      </c>
    </row>
    <row r="4" spans="1:18" ht="14.25" customHeight="1" thickBot="1" x14ac:dyDescent="0.3">
      <c r="A4" s="83" t="s">
        <v>179</v>
      </c>
      <c r="B4" s="84" t="s">
        <v>180</v>
      </c>
      <c r="C4" s="85" t="s">
        <v>391</v>
      </c>
      <c r="D4" s="83">
        <v>2011</v>
      </c>
      <c r="E4" s="83">
        <v>2012</v>
      </c>
      <c r="F4" s="83">
        <v>2013</v>
      </c>
      <c r="G4" s="83">
        <v>2014</v>
      </c>
      <c r="H4" s="83">
        <v>2015</v>
      </c>
      <c r="I4" s="83">
        <v>2016</v>
      </c>
      <c r="J4" s="83">
        <v>2017</v>
      </c>
      <c r="K4" s="83">
        <v>2018</v>
      </c>
      <c r="L4" s="86" t="s">
        <v>392</v>
      </c>
      <c r="M4" s="86" t="s">
        <v>392</v>
      </c>
      <c r="N4" s="86" t="s">
        <v>392</v>
      </c>
      <c r="O4" s="86" t="s">
        <v>392</v>
      </c>
      <c r="P4" s="86" t="s">
        <v>392</v>
      </c>
      <c r="Q4" s="86" t="s">
        <v>392</v>
      </c>
      <c r="R4" s="86" t="s">
        <v>392</v>
      </c>
    </row>
    <row r="5" spans="1:18" ht="7.9" customHeight="1" thickTop="1" x14ac:dyDescent="0.25">
      <c r="A5" s="87"/>
      <c r="B5" s="88"/>
      <c r="C5" s="89"/>
      <c r="D5" s="90"/>
      <c r="E5" s="90"/>
      <c r="F5" s="90"/>
      <c r="G5" s="90"/>
      <c r="H5" s="90"/>
      <c r="I5" s="90"/>
      <c r="J5" s="90"/>
      <c r="K5" s="90"/>
      <c r="L5" s="91"/>
      <c r="M5" s="91"/>
      <c r="N5" s="91"/>
      <c r="O5" s="91"/>
      <c r="P5" s="91"/>
      <c r="Q5" s="91"/>
      <c r="R5" s="91"/>
    </row>
    <row r="6" spans="1:18" ht="15.75" x14ac:dyDescent="0.25">
      <c r="A6" s="92"/>
      <c r="B6" s="10" t="s">
        <v>393</v>
      </c>
      <c r="C6" s="93"/>
      <c r="D6" s="94">
        <v>773421</v>
      </c>
      <c r="E6" s="94">
        <v>780941</v>
      </c>
      <c r="F6" s="94">
        <v>791048</v>
      </c>
      <c r="G6" s="94">
        <v>804790</v>
      </c>
      <c r="H6" s="94">
        <v>821138</v>
      </c>
      <c r="I6" s="94">
        <v>837550</v>
      </c>
      <c r="J6" s="94">
        <v>848429</v>
      </c>
      <c r="K6" s="94">
        <v>860302</v>
      </c>
      <c r="L6" s="95">
        <v>9.7230357075900452E-3</v>
      </c>
      <c r="M6" s="95">
        <v>1.2942078851027158E-2</v>
      </c>
      <c r="N6" s="95">
        <v>1.7371891465498931E-2</v>
      </c>
      <c r="O6" s="95">
        <v>2.0313373675120219E-2</v>
      </c>
      <c r="P6" s="95">
        <v>1.9986896234250515E-2</v>
      </c>
      <c r="Q6" s="95">
        <v>1.2989075279087816E-2</v>
      </c>
      <c r="R6" s="95">
        <v>1.3994099683061282E-2</v>
      </c>
    </row>
    <row r="7" spans="1:18" x14ac:dyDescent="0.25">
      <c r="A7" s="87">
        <v>17021</v>
      </c>
      <c r="B7" s="88" t="s">
        <v>64</v>
      </c>
      <c r="C7" s="88" t="s">
        <v>189</v>
      </c>
      <c r="D7" s="96">
        <v>112055</v>
      </c>
      <c r="E7" s="96">
        <v>113033</v>
      </c>
      <c r="F7" s="96">
        <v>114294</v>
      </c>
      <c r="G7" s="96">
        <v>116005</v>
      </c>
      <c r="H7" s="96">
        <v>118169</v>
      </c>
      <c r="I7" s="96">
        <v>119996</v>
      </c>
      <c r="J7" s="96">
        <v>121101</v>
      </c>
      <c r="K7" s="96">
        <v>122245</v>
      </c>
      <c r="L7" s="97">
        <v>8.7278568560082096E-3</v>
      </c>
      <c r="M7" s="97">
        <v>1.1156034078543434E-2</v>
      </c>
      <c r="N7" s="97">
        <v>1.4970164663061928E-2</v>
      </c>
      <c r="O7" s="97">
        <v>1.8654368346191975E-2</v>
      </c>
      <c r="P7" s="97">
        <v>1.5460907683064086E-2</v>
      </c>
      <c r="Q7" s="97">
        <v>9.2086402880096011E-3</v>
      </c>
      <c r="R7" s="97">
        <v>9.4466602257619672E-3</v>
      </c>
    </row>
    <row r="8" spans="1:18" x14ac:dyDescent="0.25">
      <c r="A8" s="87">
        <v>21007</v>
      </c>
      <c r="B8" s="88" t="s">
        <v>79</v>
      </c>
      <c r="C8" s="88" t="s">
        <v>192</v>
      </c>
      <c r="D8" s="96">
        <v>85843</v>
      </c>
      <c r="E8" s="96">
        <v>86153</v>
      </c>
      <c r="F8" s="96">
        <v>87696</v>
      </c>
      <c r="G8" s="96">
        <v>89570</v>
      </c>
      <c r="H8" s="96">
        <v>91597</v>
      </c>
      <c r="I8" s="96">
        <v>94525</v>
      </c>
      <c r="J8" s="96">
        <v>96060</v>
      </c>
      <c r="K8" s="96">
        <v>97619</v>
      </c>
      <c r="L8" s="97">
        <v>3.6112437822536491E-3</v>
      </c>
      <c r="M8" s="97">
        <v>1.7909997330330923E-2</v>
      </c>
      <c r="N8" s="97">
        <v>2.1369275679620506E-2</v>
      </c>
      <c r="O8" s="97">
        <v>2.2630344981578652E-2</v>
      </c>
      <c r="P8" s="97">
        <v>3.1966112427262904E-2</v>
      </c>
      <c r="Q8" s="97">
        <v>1.6239090187781011E-2</v>
      </c>
      <c r="R8" s="97">
        <v>1.6229439933374973E-2</v>
      </c>
    </row>
    <row r="9" spans="1:18" x14ac:dyDescent="0.25">
      <c r="A9" s="87">
        <v>17034</v>
      </c>
      <c r="B9" s="88" t="s">
        <v>66</v>
      </c>
      <c r="C9" s="88" t="s">
        <v>192</v>
      </c>
      <c r="D9" s="96">
        <v>82313</v>
      </c>
      <c r="E9" s="96">
        <v>83604</v>
      </c>
      <c r="F9" s="96">
        <v>84892</v>
      </c>
      <c r="G9" s="96">
        <v>86371</v>
      </c>
      <c r="H9" s="96">
        <v>88676</v>
      </c>
      <c r="I9" s="96">
        <v>90188</v>
      </c>
      <c r="J9" s="96">
        <v>91054</v>
      </c>
      <c r="K9" s="96">
        <v>92041</v>
      </c>
      <c r="L9" s="97">
        <v>1.5684035328562926E-2</v>
      </c>
      <c r="M9" s="97">
        <v>1.5405961437251807E-2</v>
      </c>
      <c r="N9" s="97">
        <v>1.7422136361494606E-2</v>
      </c>
      <c r="O9" s="97">
        <v>2.668719824941242E-2</v>
      </c>
      <c r="P9" s="97">
        <v>1.7050836754025894E-2</v>
      </c>
      <c r="Q9" s="97">
        <v>9.6021643677651133E-3</v>
      </c>
      <c r="R9" s="97">
        <v>1.0839721483954576E-2</v>
      </c>
    </row>
    <row r="10" spans="1:18" x14ac:dyDescent="0.25">
      <c r="A10" s="87">
        <v>17044</v>
      </c>
      <c r="B10" s="88" t="s">
        <v>70</v>
      </c>
      <c r="C10" s="88" t="s">
        <v>192</v>
      </c>
      <c r="D10" s="96">
        <v>30450</v>
      </c>
      <c r="E10" s="96">
        <v>31367</v>
      </c>
      <c r="F10" s="96">
        <v>32231</v>
      </c>
      <c r="G10" s="96">
        <v>33514</v>
      </c>
      <c r="H10" s="96">
        <v>35533</v>
      </c>
      <c r="I10" s="96">
        <v>37153</v>
      </c>
      <c r="J10" s="96">
        <v>38263</v>
      </c>
      <c r="K10" s="96">
        <v>39368</v>
      </c>
      <c r="L10" s="97">
        <v>3.0114942528735634E-2</v>
      </c>
      <c r="M10" s="97">
        <v>2.7544871999234864E-2</v>
      </c>
      <c r="N10" s="97">
        <v>3.9806397567559181E-2</v>
      </c>
      <c r="O10" s="97">
        <v>6.0243480336575762E-2</v>
      </c>
      <c r="P10" s="97">
        <v>4.5591422058368275E-2</v>
      </c>
      <c r="Q10" s="97">
        <v>2.9876456813716253E-2</v>
      </c>
      <c r="R10" s="97">
        <v>2.8879073778846406E-2</v>
      </c>
    </row>
    <row r="11" spans="1:18" x14ac:dyDescent="0.25">
      <c r="A11" s="87">
        <v>24034</v>
      </c>
      <c r="B11" s="88" t="s">
        <v>90</v>
      </c>
      <c r="C11" s="88" t="s">
        <v>192</v>
      </c>
      <c r="D11" s="96">
        <v>31757</v>
      </c>
      <c r="E11" s="96">
        <v>31809</v>
      </c>
      <c r="F11" s="96">
        <v>32521</v>
      </c>
      <c r="G11" s="96">
        <v>33010</v>
      </c>
      <c r="H11" s="96">
        <v>33946</v>
      </c>
      <c r="I11" s="96">
        <v>34036</v>
      </c>
      <c r="J11" s="96">
        <v>34585</v>
      </c>
      <c r="K11" s="96">
        <v>35141</v>
      </c>
      <c r="L11" s="97">
        <v>1.6374342664609378E-3</v>
      </c>
      <c r="M11" s="97">
        <v>2.2383602125184695E-2</v>
      </c>
      <c r="N11" s="97">
        <v>1.5036437993911626E-2</v>
      </c>
      <c r="O11" s="97">
        <v>2.8355043926083005E-2</v>
      </c>
      <c r="P11" s="97">
        <v>2.6512696635833384E-3</v>
      </c>
      <c r="Q11" s="97">
        <v>1.6129980021154074E-2</v>
      </c>
      <c r="R11" s="97">
        <v>1.6076333670666475E-2</v>
      </c>
    </row>
    <row r="12" spans="1:18" x14ac:dyDescent="0.25">
      <c r="A12" s="87">
        <v>19008</v>
      </c>
      <c r="B12" s="88" t="s">
        <v>75</v>
      </c>
      <c r="C12" s="88" t="s">
        <v>189</v>
      </c>
      <c r="D12" s="96">
        <v>29420</v>
      </c>
      <c r="E12" s="96">
        <v>29421</v>
      </c>
      <c r="F12" s="96">
        <v>29656</v>
      </c>
      <c r="G12" s="96">
        <v>30254</v>
      </c>
      <c r="H12" s="96">
        <v>30663</v>
      </c>
      <c r="I12" s="96">
        <v>30994</v>
      </c>
      <c r="J12" s="96">
        <v>31448</v>
      </c>
      <c r="K12" s="96">
        <v>31920</v>
      </c>
      <c r="L12" s="97">
        <v>3.3990482664853843E-5</v>
      </c>
      <c r="M12" s="97">
        <v>7.9874919275347549E-3</v>
      </c>
      <c r="N12" s="97">
        <v>2.0164553547342864E-2</v>
      </c>
      <c r="O12" s="97">
        <v>1.3518873537383486E-2</v>
      </c>
      <c r="P12" s="97">
        <v>1.0794768939764537E-2</v>
      </c>
      <c r="Q12" s="97">
        <v>1.4647996386397367E-2</v>
      </c>
      <c r="R12" s="97">
        <v>1.5008903586873569E-2</v>
      </c>
    </row>
    <row r="13" spans="1:18" x14ac:dyDescent="0.25">
      <c r="A13" s="87">
        <v>26010</v>
      </c>
      <c r="B13" s="88" t="s">
        <v>93</v>
      </c>
      <c r="C13" s="88" t="s">
        <v>192</v>
      </c>
      <c r="D13" s="96">
        <v>24612</v>
      </c>
      <c r="E13" s="96">
        <v>24750</v>
      </c>
      <c r="F13" s="96">
        <v>24815</v>
      </c>
      <c r="G13" s="96">
        <v>25187</v>
      </c>
      <c r="H13" s="96">
        <v>25782</v>
      </c>
      <c r="I13" s="96">
        <v>26736</v>
      </c>
      <c r="J13" s="96">
        <v>27146</v>
      </c>
      <c r="K13" s="96">
        <v>27533</v>
      </c>
      <c r="L13" s="97">
        <v>5.6070209653827398E-3</v>
      </c>
      <c r="M13" s="97">
        <v>2.6262626262626263E-3</v>
      </c>
      <c r="N13" s="97">
        <v>1.4990932903485795E-2</v>
      </c>
      <c r="O13" s="97">
        <v>2.3623297732957477E-2</v>
      </c>
      <c r="P13" s="97">
        <v>3.7002559925529442E-2</v>
      </c>
      <c r="Q13" s="97">
        <v>1.5335128665469778E-2</v>
      </c>
      <c r="R13" s="97">
        <v>1.4256244013851027E-2</v>
      </c>
    </row>
    <row r="14" spans="1:18" x14ac:dyDescent="0.25">
      <c r="A14" s="87">
        <v>17030</v>
      </c>
      <c r="B14" s="88" t="s">
        <v>65</v>
      </c>
      <c r="C14" s="88" t="s">
        <v>189</v>
      </c>
      <c r="D14" s="96">
        <v>18049</v>
      </c>
      <c r="E14" s="96">
        <v>18088</v>
      </c>
      <c r="F14" s="96">
        <v>18166</v>
      </c>
      <c r="G14" s="96">
        <v>18338</v>
      </c>
      <c r="H14" s="96">
        <v>18773</v>
      </c>
      <c r="I14" s="96">
        <v>19020</v>
      </c>
      <c r="J14" s="96">
        <v>19126</v>
      </c>
      <c r="K14" s="96">
        <v>19228</v>
      </c>
      <c r="L14" s="97">
        <v>2.1607845309989473E-3</v>
      </c>
      <c r="M14" s="97">
        <v>4.3122512162759837E-3</v>
      </c>
      <c r="N14" s="97">
        <v>9.4682373665088623E-3</v>
      </c>
      <c r="O14" s="97">
        <v>2.3721234594830408E-2</v>
      </c>
      <c r="P14" s="97">
        <v>1.315719384222021E-2</v>
      </c>
      <c r="Q14" s="97">
        <v>5.5730809674027337E-3</v>
      </c>
      <c r="R14" s="97">
        <v>5.3330544808114612E-3</v>
      </c>
    </row>
    <row r="15" spans="1:18" x14ac:dyDescent="0.25">
      <c r="A15" s="87">
        <v>17041</v>
      </c>
      <c r="B15" s="88" t="s">
        <v>68</v>
      </c>
      <c r="C15" s="88" t="s">
        <v>192</v>
      </c>
      <c r="D15" s="96">
        <v>16526</v>
      </c>
      <c r="E15" s="96">
        <v>16686</v>
      </c>
      <c r="F15" s="96">
        <v>16703</v>
      </c>
      <c r="G15" s="96">
        <v>16833</v>
      </c>
      <c r="H15" s="96">
        <v>17298</v>
      </c>
      <c r="I15" s="96">
        <v>17724</v>
      </c>
      <c r="J15" s="96">
        <v>17980</v>
      </c>
      <c r="K15" s="96">
        <v>18310</v>
      </c>
      <c r="L15" s="97">
        <v>9.6817136633184069E-3</v>
      </c>
      <c r="M15" s="97">
        <v>1.0188181709217309E-3</v>
      </c>
      <c r="N15" s="97">
        <v>7.7830329880859729E-3</v>
      </c>
      <c r="O15" s="97">
        <v>2.7624309392265192E-2</v>
      </c>
      <c r="P15" s="97">
        <v>2.462712452306625E-2</v>
      </c>
      <c r="Q15" s="97">
        <v>1.4443692168810652E-2</v>
      </c>
      <c r="R15" s="97">
        <v>1.8353726362625139E-2</v>
      </c>
    </row>
    <row r="16" spans="1:18" x14ac:dyDescent="0.25">
      <c r="A16" s="87">
        <v>17040</v>
      </c>
      <c r="B16" s="88" t="s">
        <v>67</v>
      </c>
      <c r="C16" s="88" t="s">
        <v>189</v>
      </c>
      <c r="D16" s="96">
        <v>16627</v>
      </c>
      <c r="E16" s="96">
        <v>17107</v>
      </c>
      <c r="F16" s="96">
        <v>17422</v>
      </c>
      <c r="G16" s="96">
        <v>17962</v>
      </c>
      <c r="H16" s="96">
        <v>18230</v>
      </c>
      <c r="I16" s="96">
        <v>18559</v>
      </c>
      <c r="J16" s="96">
        <v>18760</v>
      </c>
      <c r="K16" s="96">
        <v>18818</v>
      </c>
      <c r="L16" s="97">
        <v>2.8868707523906897E-2</v>
      </c>
      <c r="M16" s="97">
        <v>1.841351493540656E-2</v>
      </c>
      <c r="N16" s="97">
        <v>3.0995293307312592E-2</v>
      </c>
      <c r="O16" s="97">
        <v>1.4920387484689901E-2</v>
      </c>
      <c r="P16" s="97">
        <v>1.804717498628634E-2</v>
      </c>
      <c r="Q16" s="97">
        <v>1.0830324909747292E-2</v>
      </c>
      <c r="R16" s="97">
        <v>3.0916844349680173E-3</v>
      </c>
    </row>
    <row r="17" spans="1:18" x14ac:dyDescent="0.25">
      <c r="A17" s="92">
        <v>23008</v>
      </c>
      <c r="B17" s="98" t="s">
        <v>84</v>
      </c>
      <c r="C17" s="88" t="s">
        <v>192</v>
      </c>
      <c r="D17" s="96">
        <v>17946</v>
      </c>
      <c r="E17" s="96">
        <v>17791</v>
      </c>
      <c r="F17" s="96">
        <v>17750</v>
      </c>
      <c r="G17" s="96">
        <v>18064</v>
      </c>
      <c r="H17" s="96">
        <v>18157</v>
      </c>
      <c r="I17" s="96">
        <v>18463</v>
      </c>
      <c r="J17" s="96">
        <v>18602</v>
      </c>
      <c r="K17" s="96">
        <v>18803</v>
      </c>
      <c r="L17" s="97">
        <v>-8.637022177644043E-3</v>
      </c>
      <c r="M17" s="97">
        <v>-2.3045360013489967E-3</v>
      </c>
      <c r="N17" s="97">
        <v>1.7690140845070423E-2</v>
      </c>
      <c r="O17" s="97">
        <v>5.1483613817537646E-3</v>
      </c>
      <c r="P17" s="97">
        <v>1.6853004350939033E-2</v>
      </c>
      <c r="Q17" s="97">
        <v>7.5285706548231602E-3</v>
      </c>
      <c r="R17" s="97">
        <v>1.0805289753789915E-2</v>
      </c>
    </row>
    <row r="18" spans="1:18" x14ac:dyDescent="0.25">
      <c r="A18" s="87">
        <v>17015</v>
      </c>
      <c r="B18" s="88" t="s">
        <v>63</v>
      </c>
      <c r="C18" s="88" t="s">
        <v>189</v>
      </c>
      <c r="D18" s="96">
        <v>16033</v>
      </c>
      <c r="E18" s="96">
        <v>16393</v>
      </c>
      <c r="F18" s="96">
        <v>16750</v>
      </c>
      <c r="G18" s="96">
        <v>17134</v>
      </c>
      <c r="H18" s="96">
        <v>17344</v>
      </c>
      <c r="I18" s="96">
        <v>17675</v>
      </c>
      <c r="J18" s="96">
        <v>17931</v>
      </c>
      <c r="K18" s="96">
        <v>18139</v>
      </c>
      <c r="L18" s="97">
        <v>2.2453689265889105E-2</v>
      </c>
      <c r="M18" s="97">
        <v>2.1777587994875863E-2</v>
      </c>
      <c r="N18" s="97">
        <v>2.292537313432836E-2</v>
      </c>
      <c r="O18" s="97">
        <v>1.2256332438426521E-2</v>
      </c>
      <c r="P18" s="97">
        <v>1.9084409594095943E-2</v>
      </c>
      <c r="Q18" s="97">
        <v>1.4483734087694483E-2</v>
      </c>
      <c r="R18" s="97">
        <v>1.1600022307735207E-2</v>
      </c>
    </row>
    <row r="19" spans="1:18" x14ac:dyDescent="0.25">
      <c r="A19" s="87">
        <v>26005</v>
      </c>
      <c r="B19" s="88" t="s">
        <v>92</v>
      </c>
      <c r="C19" s="88" t="s">
        <v>201</v>
      </c>
      <c r="D19" s="96">
        <v>13794</v>
      </c>
      <c r="E19" s="96">
        <v>13818</v>
      </c>
      <c r="F19" s="96">
        <v>13933</v>
      </c>
      <c r="G19" s="96">
        <v>14216</v>
      </c>
      <c r="H19" s="96">
        <v>14518</v>
      </c>
      <c r="I19" s="96">
        <v>14652</v>
      </c>
      <c r="J19" s="96">
        <v>14850</v>
      </c>
      <c r="K19" s="96">
        <v>14999</v>
      </c>
      <c r="L19" s="97">
        <v>1.7398869073510222E-3</v>
      </c>
      <c r="M19" s="97">
        <v>8.3224779273411501E-3</v>
      </c>
      <c r="N19" s="97">
        <v>2.0311490705519269E-2</v>
      </c>
      <c r="O19" s="97">
        <v>2.124366910523354E-2</v>
      </c>
      <c r="P19" s="97">
        <v>9.2299214767874362E-3</v>
      </c>
      <c r="Q19" s="97">
        <v>1.3513513513513514E-2</v>
      </c>
      <c r="R19" s="97">
        <v>1.0033670033670034E-2</v>
      </c>
    </row>
    <row r="20" spans="1:18" x14ac:dyDescent="0.25">
      <c r="A20" s="87">
        <v>27008</v>
      </c>
      <c r="B20" s="88" t="s">
        <v>95</v>
      </c>
      <c r="C20" s="88" t="s">
        <v>192</v>
      </c>
      <c r="D20" s="96">
        <v>13312</v>
      </c>
      <c r="E20" s="96">
        <v>13356</v>
      </c>
      <c r="F20" s="96">
        <v>13369</v>
      </c>
      <c r="G20" s="96">
        <v>13460</v>
      </c>
      <c r="H20" s="96">
        <v>13583</v>
      </c>
      <c r="I20" s="96">
        <v>13742</v>
      </c>
      <c r="J20" s="96">
        <v>13793</v>
      </c>
      <c r="K20" s="96">
        <v>13874</v>
      </c>
      <c r="L20" s="97">
        <v>3.3052884615384615E-3</v>
      </c>
      <c r="M20" s="97">
        <v>9.7334531296795453E-4</v>
      </c>
      <c r="N20" s="97">
        <v>6.8067918318498021E-3</v>
      </c>
      <c r="O20" s="97">
        <v>9.1381872213967315E-3</v>
      </c>
      <c r="P20" s="97">
        <v>1.1705808731502614E-2</v>
      </c>
      <c r="Q20" s="97">
        <v>3.7112501819240285E-3</v>
      </c>
      <c r="R20" s="97">
        <v>5.8725440440803309E-3</v>
      </c>
    </row>
    <row r="21" spans="1:18" x14ac:dyDescent="0.25">
      <c r="A21" s="87">
        <v>21018</v>
      </c>
      <c r="B21" s="88" t="s">
        <v>81</v>
      </c>
      <c r="C21" s="88" t="s">
        <v>192</v>
      </c>
      <c r="D21" s="96">
        <v>12010</v>
      </c>
      <c r="E21" s="96">
        <v>12064</v>
      </c>
      <c r="F21" s="96">
        <v>12224</v>
      </c>
      <c r="G21" s="96">
        <v>12360</v>
      </c>
      <c r="H21" s="96">
        <v>12681</v>
      </c>
      <c r="I21" s="96">
        <v>13071</v>
      </c>
      <c r="J21" s="96">
        <v>13195</v>
      </c>
      <c r="K21" s="96">
        <v>13323</v>
      </c>
      <c r="L21" s="97">
        <v>4.4962531223980019E-3</v>
      </c>
      <c r="M21" s="97">
        <v>1.3262599469496022E-2</v>
      </c>
      <c r="N21" s="97">
        <v>1.112565445026178E-2</v>
      </c>
      <c r="O21" s="97">
        <v>2.5970873786407767E-2</v>
      </c>
      <c r="P21" s="97">
        <v>3.0754672344452332E-2</v>
      </c>
      <c r="Q21" s="97">
        <v>9.4866498355137326E-3</v>
      </c>
      <c r="R21" s="97">
        <v>9.7006441834028047E-3</v>
      </c>
    </row>
    <row r="22" spans="1:18" x14ac:dyDescent="0.25">
      <c r="A22" s="87">
        <v>17052</v>
      </c>
      <c r="B22" s="88" t="s">
        <v>73</v>
      </c>
      <c r="C22" s="88" t="s">
        <v>189</v>
      </c>
      <c r="D22" s="96">
        <v>11692</v>
      </c>
      <c r="E22" s="96">
        <v>12063</v>
      </c>
      <c r="F22" s="96">
        <v>12532</v>
      </c>
      <c r="G22" s="96">
        <v>12795</v>
      </c>
      <c r="H22" s="96">
        <v>13235</v>
      </c>
      <c r="I22" s="96">
        <v>13668</v>
      </c>
      <c r="J22" s="96">
        <v>13984</v>
      </c>
      <c r="K22" s="96">
        <v>14298</v>
      </c>
      <c r="L22" s="97">
        <v>3.1731098186794392E-2</v>
      </c>
      <c r="M22" s="97">
        <v>3.887921744176407E-2</v>
      </c>
      <c r="N22" s="97">
        <v>2.0986275135652727E-2</v>
      </c>
      <c r="O22" s="97">
        <v>3.4388432981633452E-2</v>
      </c>
      <c r="P22" s="97">
        <v>3.2716282584057427E-2</v>
      </c>
      <c r="Q22" s="97">
        <v>2.3119695639449808E-2</v>
      </c>
      <c r="R22" s="97">
        <v>2.2454233409610985E-2</v>
      </c>
    </row>
    <row r="23" spans="1:18" x14ac:dyDescent="0.25">
      <c r="A23" s="87">
        <v>17010</v>
      </c>
      <c r="B23" s="88" t="s">
        <v>62</v>
      </c>
      <c r="C23" s="88" t="s">
        <v>201</v>
      </c>
      <c r="D23" s="96">
        <v>11204</v>
      </c>
      <c r="E23" s="96">
        <v>11442</v>
      </c>
      <c r="F23" s="96">
        <v>11652</v>
      </c>
      <c r="G23" s="96">
        <v>11784</v>
      </c>
      <c r="H23" s="96">
        <v>12080</v>
      </c>
      <c r="I23" s="96">
        <v>12270</v>
      </c>
      <c r="J23" s="96">
        <v>12422</v>
      </c>
      <c r="K23" s="96">
        <v>12491</v>
      </c>
      <c r="L23" s="97">
        <v>2.1242413423777223E-2</v>
      </c>
      <c r="M23" s="97">
        <v>1.8353434714210803E-2</v>
      </c>
      <c r="N23" s="97">
        <v>1.132852729145211E-2</v>
      </c>
      <c r="O23" s="97">
        <v>2.5118805159538356E-2</v>
      </c>
      <c r="P23" s="97">
        <v>1.5728476821192054E-2</v>
      </c>
      <c r="Q23" s="97">
        <v>1.2387938060309698E-2</v>
      </c>
      <c r="R23" s="97">
        <v>5.5546610851714704E-3</v>
      </c>
    </row>
    <row r="24" spans="1:18" x14ac:dyDescent="0.25">
      <c r="A24" s="87">
        <v>17005</v>
      </c>
      <c r="B24" s="88" t="s">
        <v>61</v>
      </c>
      <c r="C24" s="88" t="s">
        <v>189</v>
      </c>
      <c r="D24" s="96">
        <v>11116</v>
      </c>
      <c r="E24" s="96">
        <v>11227</v>
      </c>
      <c r="F24" s="96">
        <v>11411</v>
      </c>
      <c r="G24" s="96">
        <v>11544</v>
      </c>
      <c r="H24" s="96">
        <v>11617</v>
      </c>
      <c r="I24" s="96">
        <v>11826</v>
      </c>
      <c r="J24" s="96">
        <v>11935</v>
      </c>
      <c r="K24" s="96">
        <v>12110</v>
      </c>
      <c r="L24" s="97">
        <v>9.9856063332133867E-3</v>
      </c>
      <c r="M24" s="97">
        <v>1.6389062082479738E-2</v>
      </c>
      <c r="N24" s="97">
        <v>1.1655420208570678E-2</v>
      </c>
      <c r="O24" s="97">
        <v>6.3236313236313237E-3</v>
      </c>
      <c r="P24" s="97">
        <v>1.799087544116381E-2</v>
      </c>
      <c r="Q24" s="97">
        <v>9.2169795366142393E-3</v>
      </c>
      <c r="R24" s="97">
        <v>1.466275659824047E-2</v>
      </c>
    </row>
    <row r="25" spans="1:18" x14ac:dyDescent="0.25">
      <c r="A25" s="87">
        <v>17047</v>
      </c>
      <c r="B25" s="88" t="s">
        <v>71</v>
      </c>
      <c r="C25" s="88" t="s">
        <v>201</v>
      </c>
      <c r="D25" s="96">
        <v>9564</v>
      </c>
      <c r="E25" s="96">
        <v>9906</v>
      </c>
      <c r="F25" s="96">
        <v>10126</v>
      </c>
      <c r="G25" s="96">
        <v>10444</v>
      </c>
      <c r="H25" s="96">
        <v>10618</v>
      </c>
      <c r="I25" s="96">
        <v>10941</v>
      </c>
      <c r="J25" s="96">
        <v>11154</v>
      </c>
      <c r="K25" s="96">
        <v>11318</v>
      </c>
      <c r="L25" s="97">
        <v>3.5759096612296114E-2</v>
      </c>
      <c r="M25" s="97">
        <v>2.2208762366242682E-2</v>
      </c>
      <c r="N25" s="97">
        <v>3.1404305747580484E-2</v>
      </c>
      <c r="O25" s="97">
        <v>1.6660283416315588E-2</v>
      </c>
      <c r="P25" s="97">
        <v>3.0420041439065737E-2</v>
      </c>
      <c r="Q25" s="97">
        <v>1.9468055936386071E-2</v>
      </c>
      <c r="R25" s="97">
        <v>1.4703245472476242E-2</v>
      </c>
    </row>
    <row r="26" spans="1:18" x14ac:dyDescent="0.25">
      <c r="A26" s="87">
        <v>21023</v>
      </c>
      <c r="B26" s="88" t="s">
        <v>82</v>
      </c>
      <c r="C26" s="88" t="s">
        <v>201</v>
      </c>
      <c r="D26" s="96">
        <v>8669</v>
      </c>
      <c r="E26" s="96">
        <v>8711</v>
      </c>
      <c r="F26" s="96">
        <v>8779</v>
      </c>
      <c r="G26" s="96">
        <v>8876</v>
      </c>
      <c r="H26" s="96">
        <v>9165</v>
      </c>
      <c r="I26" s="96">
        <v>9340</v>
      </c>
      <c r="J26" s="96">
        <v>9440</v>
      </c>
      <c r="K26" s="96">
        <v>9502</v>
      </c>
      <c r="L26" s="97">
        <v>4.8448494636059523E-3</v>
      </c>
      <c r="M26" s="97">
        <v>7.8062220181379866E-3</v>
      </c>
      <c r="N26" s="97">
        <v>1.1049094429889508E-2</v>
      </c>
      <c r="O26" s="97">
        <v>3.2559711581793598E-2</v>
      </c>
      <c r="P26" s="97">
        <v>1.9094380796508457E-2</v>
      </c>
      <c r="Q26" s="97">
        <v>1.0706638115631691E-2</v>
      </c>
      <c r="R26" s="97">
        <v>6.5677966101694912E-3</v>
      </c>
    </row>
    <row r="27" spans="1:18" x14ac:dyDescent="0.25">
      <c r="A27" s="87">
        <v>19021</v>
      </c>
      <c r="B27" s="88" t="s">
        <v>78</v>
      </c>
      <c r="C27" s="88" t="s">
        <v>201</v>
      </c>
      <c r="D27" s="96">
        <v>7997</v>
      </c>
      <c r="E27" s="96">
        <v>8169</v>
      </c>
      <c r="F27" s="96">
        <v>8348</v>
      </c>
      <c r="G27" s="96">
        <v>8563</v>
      </c>
      <c r="H27" s="96">
        <v>8705</v>
      </c>
      <c r="I27" s="96">
        <v>8916</v>
      </c>
      <c r="J27" s="96">
        <v>9093</v>
      </c>
      <c r="K27" s="96">
        <v>9417</v>
      </c>
      <c r="L27" s="97">
        <v>2.1508065524571716E-2</v>
      </c>
      <c r="M27" s="97">
        <v>2.1912106745011629E-2</v>
      </c>
      <c r="N27" s="97">
        <v>2.5754671777671299E-2</v>
      </c>
      <c r="O27" s="97">
        <v>1.6582973257036084E-2</v>
      </c>
      <c r="P27" s="97">
        <v>2.4238943136128663E-2</v>
      </c>
      <c r="Q27" s="97">
        <v>1.9851951547779273E-2</v>
      </c>
      <c r="R27" s="97">
        <v>3.5631804684922469E-2</v>
      </c>
    </row>
    <row r="28" spans="1:18" x14ac:dyDescent="0.25">
      <c r="A28" s="87">
        <v>17042</v>
      </c>
      <c r="B28" s="88" t="s">
        <v>69</v>
      </c>
      <c r="C28" s="88" t="s">
        <v>189</v>
      </c>
      <c r="D28" s="96">
        <v>4873</v>
      </c>
      <c r="E28" s="96">
        <v>4894</v>
      </c>
      <c r="F28" s="96">
        <v>4897</v>
      </c>
      <c r="G28" s="96">
        <v>4928</v>
      </c>
      <c r="H28" s="96">
        <v>4944</v>
      </c>
      <c r="I28" s="96">
        <v>4950</v>
      </c>
      <c r="J28" s="96">
        <v>5019</v>
      </c>
      <c r="K28" s="96">
        <v>5075</v>
      </c>
      <c r="L28" s="97">
        <v>4.309460291401601E-3</v>
      </c>
      <c r="M28" s="97">
        <v>6.1299550469963221E-4</v>
      </c>
      <c r="N28" s="97">
        <v>6.3304063712477029E-3</v>
      </c>
      <c r="O28" s="97">
        <v>3.246753246753247E-3</v>
      </c>
      <c r="P28" s="97">
        <v>1.2135922330097086E-3</v>
      </c>
      <c r="Q28" s="97">
        <v>1.3939393939393939E-2</v>
      </c>
      <c r="R28" s="97">
        <v>1.1157601115760111E-2</v>
      </c>
    </row>
    <row r="29" spans="1:18" x14ac:dyDescent="0.25">
      <c r="A29" s="87">
        <v>19012</v>
      </c>
      <c r="B29" s="88" t="s">
        <v>76</v>
      </c>
      <c r="C29" s="88" t="s">
        <v>192</v>
      </c>
      <c r="D29" s="96">
        <v>4965</v>
      </c>
      <c r="E29" s="96">
        <v>5022</v>
      </c>
      <c r="F29" s="96">
        <v>5051</v>
      </c>
      <c r="G29" s="96">
        <v>5081</v>
      </c>
      <c r="H29" s="96">
        <v>5105</v>
      </c>
      <c r="I29" s="96">
        <v>5164</v>
      </c>
      <c r="J29" s="96">
        <v>5234</v>
      </c>
      <c r="K29" s="96">
        <v>5241</v>
      </c>
      <c r="L29" s="97">
        <v>1.1480362537764351E-2</v>
      </c>
      <c r="M29" s="97">
        <v>5.7745917960971725E-3</v>
      </c>
      <c r="N29" s="97">
        <v>5.9394179370421702E-3</v>
      </c>
      <c r="O29" s="97">
        <v>4.723479629994096E-3</v>
      </c>
      <c r="P29" s="97">
        <v>1.1557296767874634E-2</v>
      </c>
      <c r="Q29" s="97">
        <v>1.3555383423702556E-2</v>
      </c>
      <c r="R29" s="97">
        <v>1.3374092472296522E-3</v>
      </c>
    </row>
    <row r="30" spans="1:18" x14ac:dyDescent="0.25">
      <c r="A30" s="87">
        <v>43023</v>
      </c>
      <c r="B30" s="88" t="s">
        <v>141</v>
      </c>
      <c r="C30" s="88" t="s">
        <v>189</v>
      </c>
      <c r="D30" s="96">
        <v>4111</v>
      </c>
      <c r="E30" s="96">
        <v>4212</v>
      </c>
      <c r="F30" s="96">
        <v>4284</v>
      </c>
      <c r="G30" s="96">
        <v>4354</v>
      </c>
      <c r="H30" s="96">
        <v>4382</v>
      </c>
      <c r="I30" s="96">
        <v>4315</v>
      </c>
      <c r="J30" s="96">
        <v>4361</v>
      </c>
      <c r="K30" s="96">
        <v>4393</v>
      </c>
      <c r="L30" s="97">
        <v>2.4568231573826319E-2</v>
      </c>
      <c r="M30" s="97">
        <v>1.7094017094017096E-2</v>
      </c>
      <c r="N30" s="97">
        <v>1.6339869281045753E-2</v>
      </c>
      <c r="O30" s="97">
        <v>6.4308681672025723E-3</v>
      </c>
      <c r="P30" s="97">
        <v>-1.5289821999087174E-2</v>
      </c>
      <c r="Q30" s="97">
        <v>1.0660486674391657E-2</v>
      </c>
      <c r="R30" s="97">
        <v>7.3377665673010775E-3</v>
      </c>
    </row>
    <row r="31" spans="1:18" x14ac:dyDescent="0.25">
      <c r="A31" s="87">
        <v>26014</v>
      </c>
      <c r="B31" s="88" t="s">
        <v>94</v>
      </c>
      <c r="C31" s="88" t="s">
        <v>197</v>
      </c>
      <c r="D31" s="96">
        <v>3438</v>
      </c>
      <c r="E31" s="96">
        <v>3536</v>
      </c>
      <c r="F31" s="96">
        <v>3633</v>
      </c>
      <c r="G31" s="96">
        <v>3726</v>
      </c>
      <c r="H31" s="96">
        <v>3804</v>
      </c>
      <c r="I31" s="96">
        <v>3920</v>
      </c>
      <c r="J31" s="96">
        <v>3981</v>
      </c>
      <c r="K31" s="96">
        <v>4134</v>
      </c>
      <c r="L31" s="97">
        <v>2.8504944735311226E-2</v>
      </c>
      <c r="M31" s="97">
        <v>2.7432126696832579E-2</v>
      </c>
      <c r="N31" s="97">
        <v>2.5598678777869529E-2</v>
      </c>
      <c r="O31" s="97">
        <v>2.0933977455716585E-2</v>
      </c>
      <c r="P31" s="97">
        <v>3.0494216614090432E-2</v>
      </c>
      <c r="Q31" s="97">
        <v>1.5561224489795918E-2</v>
      </c>
      <c r="R31" s="97">
        <v>3.8432554634513942E-2</v>
      </c>
    </row>
    <row r="32" spans="1:18" x14ac:dyDescent="0.25">
      <c r="A32" s="87">
        <v>21008</v>
      </c>
      <c r="B32" s="88" t="s">
        <v>80</v>
      </c>
      <c r="C32" s="88" t="s">
        <v>189</v>
      </c>
      <c r="D32" s="96">
        <v>3626</v>
      </c>
      <c r="E32" s="96">
        <v>3725</v>
      </c>
      <c r="F32" s="96">
        <v>3645</v>
      </c>
      <c r="G32" s="96">
        <v>3655</v>
      </c>
      <c r="H32" s="96">
        <v>3679</v>
      </c>
      <c r="I32" s="96">
        <v>3765</v>
      </c>
      <c r="J32" s="96">
        <v>3757</v>
      </c>
      <c r="K32" s="96">
        <v>3762</v>
      </c>
      <c r="L32" s="97">
        <v>2.7302813017098731E-2</v>
      </c>
      <c r="M32" s="97">
        <v>-2.1476510067114093E-2</v>
      </c>
      <c r="N32" s="97">
        <v>2.7434842249657062E-3</v>
      </c>
      <c r="O32" s="97">
        <v>6.5663474692202461E-3</v>
      </c>
      <c r="P32" s="97">
        <v>2.3375917368850231E-2</v>
      </c>
      <c r="Q32" s="97">
        <v>-2.1248339973439574E-3</v>
      </c>
      <c r="R32" s="97">
        <v>1.3308490817141336E-3</v>
      </c>
    </row>
    <row r="33" spans="1:18" x14ac:dyDescent="0.25">
      <c r="A33" s="87">
        <v>19016</v>
      </c>
      <c r="B33" s="88" t="s">
        <v>77</v>
      </c>
      <c r="C33" s="88" t="s">
        <v>201</v>
      </c>
      <c r="D33" s="96">
        <v>3005</v>
      </c>
      <c r="E33" s="96">
        <v>3099</v>
      </c>
      <c r="F33" s="96">
        <v>3151</v>
      </c>
      <c r="G33" s="96">
        <v>3240</v>
      </c>
      <c r="H33" s="96">
        <v>3278</v>
      </c>
      <c r="I33" s="96">
        <v>3370</v>
      </c>
      <c r="J33" s="96">
        <v>3418</v>
      </c>
      <c r="K33" s="96">
        <v>3510</v>
      </c>
      <c r="L33" s="97">
        <v>3.1281198003327786E-2</v>
      </c>
      <c r="M33" s="97">
        <v>1.6779606324620847E-2</v>
      </c>
      <c r="N33" s="97">
        <v>2.8245001586797842E-2</v>
      </c>
      <c r="O33" s="97">
        <v>1.1728395061728396E-2</v>
      </c>
      <c r="P33" s="97">
        <v>2.8065893837705917E-2</v>
      </c>
      <c r="Q33" s="97">
        <v>1.4243323442136498E-2</v>
      </c>
      <c r="R33" s="97">
        <v>2.6916325336454067E-2</v>
      </c>
    </row>
    <row r="34" spans="1:18" x14ac:dyDescent="0.25">
      <c r="A34" s="87">
        <v>43012</v>
      </c>
      <c r="B34" s="88" t="s">
        <v>139</v>
      </c>
      <c r="C34" s="88" t="s">
        <v>201</v>
      </c>
      <c r="D34" s="96">
        <v>2554</v>
      </c>
      <c r="E34" s="96">
        <v>2493</v>
      </c>
      <c r="F34" s="96">
        <v>2507</v>
      </c>
      <c r="G34" s="96">
        <v>2485</v>
      </c>
      <c r="H34" s="96">
        <v>2467</v>
      </c>
      <c r="I34" s="96">
        <v>2441</v>
      </c>
      <c r="J34" s="96">
        <v>2429</v>
      </c>
      <c r="K34" s="96">
        <v>2413</v>
      </c>
      <c r="L34" s="97">
        <v>-2.3884103367267033E-2</v>
      </c>
      <c r="M34" s="97">
        <v>5.6157240272763738E-3</v>
      </c>
      <c r="N34" s="97">
        <v>-8.7754287993617869E-3</v>
      </c>
      <c r="O34" s="97">
        <v>-7.2434607645875254E-3</v>
      </c>
      <c r="P34" s="97">
        <v>-1.053911633563032E-2</v>
      </c>
      <c r="Q34" s="97">
        <v>-4.9160180253994268E-3</v>
      </c>
      <c r="R34" s="97">
        <v>-6.5870728694936188E-3</v>
      </c>
    </row>
    <row r="35" spans="1:18" x14ac:dyDescent="0.25">
      <c r="A35" s="87">
        <v>17049</v>
      </c>
      <c r="B35" s="88" t="s">
        <v>72</v>
      </c>
      <c r="C35" s="88" t="s">
        <v>189</v>
      </c>
      <c r="D35" s="96">
        <v>2182</v>
      </c>
      <c r="E35" s="96">
        <v>2204</v>
      </c>
      <c r="F35" s="96">
        <v>2241</v>
      </c>
      <c r="G35" s="96">
        <v>2270</v>
      </c>
      <c r="H35" s="96">
        <v>2317</v>
      </c>
      <c r="I35" s="96">
        <v>2339</v>
      </c>
      <c r="J35" s="96">
        <v>2392</v>
      </c>
      <c r="K35" s="96">
        <v>2451</v>
      </c>
      <c r="L35" s="97">
        <v>1.0082493125572869E-2</v>
      </c>
      <c r="M35" s="97">
        <v>1.6787658802177859E-2</v>
      </c>
      <c r="N35" s="97">
        <v>1.2940651494868362E-2</v>
      </c>
      <c r="O35" s="97">
        <v>2.0704845814977973E-2</v>
      </c>
      <c r="P35" s="97">
        <v>9.4950366853690116E-3</v>
      </c>
      <c r="Q35" s="97">
        <v>2.2659256092347157E-2</v>
      </c>
      <c r="R35" s="97">
        <v>2.4665551839464884E-2</v>
      </c>
    </row>
    <row r="36" spans="1:18" x14ac:dyDescent="0.25">
      <c r="A36" s="87">
        <v>23025</v>
      </c>
      <c r="B36" s="88" t="s">
        <v>86</v>
      </c>
      <c r="C36" s="88" t="s">
        <v>189</v>
      </c>
      <c r="D36" s="96">
        <v>2020</v>
      </c>
      <c r="E36" s="96">
        <v>1970</v>
      </c>
      <c r="F36" s="96">
        <v>1977</v>
      </c>
      <c r="G36" s="96">
        <v>1971</v>
      </c>
      <c r="H36" s="96">
        <v>1920</v>
      </c>
      <c r="I36" s="96">
        <v>1967</v>
      </c>
      <c r="J36" s="96">
        <v>2011</v>
      </c>
      <c r="K36" s="96">
        <v>2147</v>
      </c>
      <c r="L36" s="97">
        <v>-2.4752475247524754E-2</v>
      </c>
      <c r="M36" s="97">
        <v>3.5532994923857869E-3</v>
      </c>
      <c r="N36" s="97">
        <v>-3.0349013657056147E-3</v>
      </c>
      <c r="O36" s="97">
        <v>-2.5875190258751901E-2</v>
      </c>
      <c r="P36" s="97">
        <v>2.4479166666666666E-2</v>
      </c>
      <c r="Q36" s="97">
        <v>2.2369089984748347E-2</v>
      </c>
      <c r="R36" s="97">
        <v>6.7628045748383894E-2</v>
      </c>
    </row>
    <row r="37" spans="1:18" x14ac:dyDescent="0.25">
      <c r="A37" s="87">
        <v>23019</v>
      </c>
      <c r="B37" s="88" t="s">
        <v>85</v>
      </c>
      <c r="C37" s="88" t="s">
        <v>189</v>
      </c>
      <c r="D37" s="96">
        <v>1661</v>
      </c>
      <c r="E37" s="96">
        <v>1654</v>
      </c>
      <c r="F37" s="96">
        <v>1684</v>
      </c>
      <c r="G37" s="96">
        <v>1709</v>
      </c>
      <c r="H37" s="96">
        <v>1739</v>
      </c>
      <c r="I37" s="96">
        <v>1794</v>
      </c>
      <c r="J37" s="96">
        <v>1846</v>
      </c>
      <c r="K37" s="96">
        <v>1930</v>
      </c>
      <c r="L37" s="97">
        <v>-4.2143287176399759E-3</v>
      </c>
      <c r="M37" s="97">
        <v>1.8137847642079808E-2</v>
      </c>
      <c r="N37" s="97">
        <v>1.4845605700712588E-2</v>
      </c>
      <c r="O37" s="97">
        <v>1.7554125219426564E-2</v>
      </c>
      <c r="P37" s="97">
        <v>3.1627372052903967E-2</v>
      </c>
      <c r="Q37" s="97">
        <v>2.8985507246376812E-2</v>
      </c>
      <c r="R37" s="97">
        <v>4.5503791982665222E-2</v>
      </c>
    </row>
    <row r="38" spans="1:18" x14ac:dyDescent="0.25">
      <c r="A38" s="87">
        <v>24025</v>
      </c>
      <c r="B38" s="88" t="s">
        <v>87</v>
      </c>
      <c r="C38" s="88" t="s">
        <v>197</v>
      </c>
      <c r="D38" s="96">
        <v>1278</v>
      </c>
      <c r="E38" s="96">
        <v>1255</v>
      </c>
      <c r="F38" s="96">
        <v>1259</v>
      </c>
      <c r="G38" s="96">
        <v>1269</v>
      </c>
      <c r="H38" s="96">
        <v>1256</v>
      </c>
      <c r="I38" s="96">
        <v>1265</v>
      </c>
      <c r="J38" s="96">
        <v>1252</v>
      </c>
      <c r="K38" s="96">
        <v>1259</v>
      </c>
      <c r="L38" s="97">
        <v>-1.7996870109546165E-2</v>
      </c>
      <c r="M38" s="97">
        <v>3.1872509960159364E-3</v>
      </c>
      <c r="N38" s="97">
        <v>7.9428117553613977E-3</v>
      </c>
      <c r="O38" s="97">
        <v>-1.024428684003152E-2</v>
      </c>
      <c r="P38" s="97">
        <v>7.1656050955414014E-3</v>
      </c>
      <c r="Q38" s="97">
        <v>-1.0276679841897233E-2</v>
      </c>
      <c r="R38" s="97">
        <v>5.5910543130990413E-3</v>
      </c>
    </row>
    <row r="39" spans="1:18" x14ac:dyDescent="0.25">
      <c r="A39" s="87">
        <v>43017</v>
      </c>
      <c r="B39" s="88" t="s">
        <v>140</v>
      </c>
      <c r="C39" s="88" t="s">
        <v>197</v>
      </c>
      <c r="D39" s="96">
        <v>822</v>
      </c>
      <c r="E39" s="96">
        <v>791</v>
      </c>
      <c r="F39" s="96">
        <v>771</v>
      </c>
      <c r="G39" s="96">
        <v>744</v>
      </c>
      <c r="H39" s="96">
        <v>716</v>
      </c>
      <c r="I39" s="96">
        <v>693</v>
      </c>
      <c r="J39" s="96">
        <v>690</v>
      </c>
      <c r="K39" s="96">
        <v>703</v>
      </c>
      <c r="L39" s="97">
        <v>-3.7712895377128956E-2</v>
      </c>
      <c r="M39" s="97">
        <v>-2.5284450063211124E-2</v>
      </c>
      <c r="N39" s="97">
        <v>-3.5019455252918288E-2</v>
      </c>
      <c r="O39" s="97">
        <v>-3.7634408602150539E-2</v>
      </c>
      <c r="P39" s="97">
        <v>-3.2122905027932962E-2</v>
      </c>
      <c r="Q39" s="97">
        <v>-4.329004329004329E-3</v>
      </c>
      <c r="R39" s="97">
        <v>1.8840579710144929E-2</v>
      </c>
    </row>
    <row r="40" spans="1:18" x14ac:dyDescent="0.25">
      <c r="A40" s="87">
        <v>43008</v>
      </c>
      <c r="B40" s="88" t="s">
        <v>138</v>
      </c>
      <c r="C40" s="88" t="s">
        <v>197</v>
      </c>
      <c r="D40" s="96">
        <v>449</v>
      </c>
      <c r="E40" s="96">
        <v>455</v>
      </c>
      <c r="F40" s="96">
        <v>462</v>
      </c>
      <c r="G40" s="96">
        <v>468</v>
      </c>
      <c r="H40" s="96">
        <v>477</v>
      </c>
      <c r="I40" s="96">
        <v>479</v>
      </c>
      <c r="J40" s="96">
        <v>477</v>
      </c>
      <c r="K40" s="96">
        <v>474</v>
      </c>
      <c r="L40" s="97">
        <v>1.3363028953229399E-2</v>
      </c>
      <c r="M40" s="97">
        <v>1.5384615384615385E-2</v>
      </c>
      <c r="N40" s="97">
        <v>1.2987012987012988E-2</v>
      </c>
      <c r="O40" s="97">
        <v>1.9230769230769232E-2</v>
      </c>
      <c r="P40" s="97">
        <v>4.1928721174004195E-3</v>
      </c>
      <c r="Q40" s="97">
        <v>-4.1753653444676405E-3</v>
      </c>
      <c r="R40" s="97">
        <v>-6.2893081761006293E-3</v>
      </c>
    </row>
    <row r="41" spans="1:18" x14ac:dyDescent="0.25">
      <c r="A41" s="87">
        <v>24039</v>
      </c>
      <c r="B41" s="88" t="s">
        <v>91</v>
      </c>
      <c r="C41" s="88" t="s">
        <v>197</v>
      </c>
      <c r="D41" s="96">
        <v>319</v>
      </c>
      <c r="E41" s="96">
        <v>316</v>
      </c>
      <c r="F41" s="96">
        <v>314</v>
      </c>
      <c r="G41" s="96">
        <v>317</v>
      </c>
      <c r="H41" s="96">
        <v>317</v>
      </c>
      <c r="I41" s="96">
        <v>325</v>
      </c>
      <c r="J41" s="96">
        <v>323</v>
      </c>
      <c r="K41" s="96">
        <v>321</v>
      </c>
      <c r="L41" s="97">
        <v>-9.4043887147335428E-3</v>
      </c>
      <c r="M41" s="97">
        <v>-6.3291139240506328E-3</v>
      </c>
      <c r="N41" s="97">
        <v>9.5541401273885346E-3</v>
      </c>
      <c r="O41" s="97">
        <v>0</v>
      </c>
      <c r="P41" s="97">
        <v>2.5236593059936908E-2</v>
      </c>
      <c r="Q41" s="97">
        <v>-6.1538461538461538E-3</v>
      </c>
      <c r="R41" s="97">
        <v>-6.1919504643962852E-3</v>
      </c>
    </row>
    <row r="42" spans="1:18" x14ac:dyDescent="0.25">
      <c r="A42" s="87">
        <v>24030</v>
      </c>
      <c r="B42" s="88" t="s">
        <v>89</v>
      </c>
      <c r="C42" s="88" t="s">
        <v>197</v>
      </c>
      <c r="D42" s="96">
        <v>314</v>
      </c>
      <c r="E42" s="96">
        <v>307</v>
      </c>
      <c r="F42" s="96">
        <v>297</v>
      </c>
      <c r="G42" s="96">
        <v>287</v>
      </c>
      <c r="H42" s="96">
        <v>273</v>
      </c>
      <c r="I42" s="96">
        <v>260</v>
      </c>
      <c r="J42" s="96">
        <v>257</v>
      </c>
      <c r="K42" s="96">
        <v>258</v>
      </c>
      <c r="L42" s="97">
        <v>-2.2292993630573247E-2</v>
      </c>
      <c r="M42" s="97">
        <v>-3.2573289902280131E-2</v>
      </c>
      <c r="N42" s="97">
        <v>-3.3670033670033669E-2</v>
      </c>
      <c r="O42" s="97">
        <v>-4.878048780487805E-2</v>
      </c>
      <c r="P42" s="97">
        <v>-4.7619047619047616E-2</v>
      </c>
      <c r="Q42" s="97">
        <v>-1.1538461538461539E-2</v>
      </c>
      <c r="R42" s="97">
        <v>3.8910505836575876E-3</v>
      </c>
    </row>
    <row r="43" spans="1:18" x14ac:dyDescent="0.25">
      <c r="A43" s="87">
        <v>24029</v>
      </c>
      <c r="B43" s="88" t="s">
        <v>88</v>
      </c>
      <c r="C43" s="88" t="s">
        <v>197</v>
      </c>
      <c r="D43" s="96">
        <v>126</v>
      </c>
      <c r="E43" s="96">
        <v>121</v>
      </c>
      <c r="F43" s="96">
        <v>123</v>
      </c>
      <c r="G43" s="96">
        <v>118</v>
      </c>
      <c r="H43" s="96">
        <v>113</v>
      </c>
      <c r="I43" s="96">
        <v>112</v>
      </c>
      <c r="J43" s="96">
        <v>108</v>
      </c>
      <c r="K43" s="96">
        <v>102</v>
      </c>
      <c r="L43" s="97">
        <v>-3.968253968253968E-2</v>
      </c>
      <c r="M43" s="97">
        <v>1.6528925619834711E-2</v>
      </c>
      <c r="N43" s="97">
        <v>-4.065040650406504E-2</v>
      </c>
      <c r="O43" s="97">
        <v>-4.2372881355932202E-2</v>
      </c>
      <c r="P43" s="97">
        <v>-8.8495575221238937E-3</v>
      </c>
      <c r="Q43" s="97">
        <v>-3.5714285714285712E-2</v>
      </c>
      <c r="R43" s="97">
        <v>-5.5555555555555552E-2</v>
      </c>
    </row>
    <row r="44" spans="1:18" x14ac:dyDescent="0.25">
      <c r="A44" s="87">
        <v>27806</v>
      </c>
      <c r="B44" s="88" t="s">
        <v>402</v>
      </c>
      <c r="C44" s="88" t="s">
        <v>267</v>
      </c>
      <c r="D44" s="96">
        <v>22</v>
      </c>
      <c r="E44" s="96">
        <v>22</v>
      </c>
      <c r="F44" s="96">
        <v>22</v>
      </c>
      <c r="G44" s="96">
        <v>23</v>
      </c>
      <c r="H44" s="96">
        <v>23</v>
      </c>
      <c r="I44" s="96">
        <v>22</v>
      </c>
      <c r="J44" s="96">
        <v>22</v>
      </c>
      <c r="K44" s="96">
        <v>22</v>
      </c>
      <c r="L44" s="97">
        <v>0</v>
      </c>
      <c r="M44" s="97">
        <v>0</v>
      </c>
      <c r="N44" s="97">
        <v>4.5454545454545456E-2</v>
      </c>
      <c r="O44" s="97">
        <v>0</v>
      </c>
      <c r="P44" s="97">
        <v>-4.3478260869565216E-2</v>
      </c>
      <c r="Q44" s="97">
        <v>0</v>
      </c>
      <c r="R44" s="97">
        <v>0</v>
      </c>
    </row>
    <row r="45" spans="1:18" x14ac:dyDescent="0.25">
      <c r="A45" s="90"/>
      <c r="B45" s="88" t="s">
        <v>195</v>
      </c>
      <c r="C45" s="88" t="s">
        <v>196</v>
      </c>
      <c r="D45" s="96">
        <v>156667</v>
      </c>
      <c r="E45" s="96">
        <v>157907</v>
      </c>
      <c r="F45" s="96">
        <v>159460</v>
      </c>
      <c r="G45" s="96">
        <v>161861</v>
      </c>
      <c r="H45" s="96">
        <v>163958</v>
      </c>
      <c r="I45" s="96">
        <v>166874</v>
      </c>
      <c r="J45" s="96">
        <v>168930</v>
      </c>
      <c r="K45" s="96">
        <v>171610</v>
      </c>
      <c r="L45" s="97">
        <v>7.9148767768579213E-3</v>
      </c>
      <c r="M45" s="97">
        <v>9.8349028225474481E-3</v>
      </c>
      <c r="N45" s="97">
        <v>1.5057067603160668E-2</v>
      </c>
      <c r="O45" s="97">
        <v>1.2955560635359969E-2</v>
      </c>
      <c r="P45" s="97">
        <v>1.7785042510886934E-2</v>
      </c>
      <c r="Q45" s="97">
        <v>1.2320673082685139E-2</v>
      </c>
      <c r="R45" s="97">
        <v>1.5864559284910911E-2</v>
      </c>
    </row>
    <row r="46" spans="1:18" x14ac:dyDescent="0.25">
      <c r="A46" s="87"/>
      <c r="B46" s="88"/>
      <c r="C46" s="98"/>
      <c r="D46" s="99"/>
      <c r="E46" s="99"/>
      <c r="F46" s="99"/>
      <c r="G46" s="99"/>
      <c r="H46" s="99"/>
      <c r="I46" s="99"/>
      <c r="J46" s="99"/>
      <c r="K46" s="99"/>
      <c r="L46" s="100"/>
      <c r="M46" s="100"/>
      <c r="N46" s="100"/>
      <c r="O46" s="100"/>
      <c r="P46" s="100"/>
      <c r="Q46" s="100"/>
      <c r="R46" s="100"/>
    </row>
    <row r="47" spans="1:18" ht="15.75" x14ac:dyDescent="0.25">
      <c r="A47" s="87"/>
      <c r="B47" s="10" t="s">
        <v>394</v>
      </c>
      <c r="C47" s="88"/>
      <c r="D47" s="94">
        <v>2727174</v>
      </c>
      <c r="E47" s="94">
        <v>2778156</v>
      </c>
      <c r="F47" s="94">
        <v>2820644</v>
      </c>
      <c r="G47" s="94">
        <v>2866345</v>
      </c>
      <c r="H47" s="94">
        <v>2908124</v>
      </c>
      <c r="I47" s="94">
        <v>2963722</v>
      </c>
      <c r="J47" s="94">
        <v>3005545</v>
      </c>
      <c r="K47" s="94">
        <v>3050716</v>
      </c>
      <c r="L47" s="101">
        <v>1.8694076725577467E-2</v>
      </c>
      <c r="M47" s="101">
        <v>1.5293597623747551E-2</v>
      </c>
      <c r="N47" s="101">
        <v>1.6202328262623713E-2</v>
      </c>
      <c r="O47" s="101">
        <v>1.4575705297164159E-2</v>
      </c>
      <c r="P47" s="101">
        <v>1.9118166900723627E-2</v>
      </c>
      <c r="Q47" s="101">
        <v>1.4111647448714825E-2</v>
      </c>
      <c r="R47" s="101">
        <v>1.502922098987039E-2</v>
      </c>
    </row>
    <row r="48" spans="1:18" x14ac:dyDescent="0.25">
      <c r="A48" s="87">
        <v>15022</v>
      </c>
      <c r="B48" s="88" t="s">
        <v>47</v>
      </c>
      <c r="C48" s="88" t="s">
        <v>192</v>
      </c>
      <c r="D48" s="96">
        <v>619779</v>
      </c>
      <c r="E48" s="96">
        <v>630890</v>
      </c>
      <c r="F48" s="96">
        <v>639440</v>
      </c>
      <c r="G48" s="96">
        <v>647727</v>
      </c>
      <c r="H48" s="96">
        <v>652271</v>
      </c>
      <c r="I48" s="96">
        <v>661200</v>
      </c>
      <c r="J48" s="96">
        <v>666310</v>
      </c>
      <c r="K48" s="96">
        <v>672963</v>
      </c>
      <c r="L48" s="97">
        <v>1.7927357977601692E-2</v>
      </c>
      <c r="M48" s="97">
        <v>1.355228328234716E-2</v>
      </c>
      <c r="N48" s="97">
        <v>1.2959777305141999E-2</v>
      </c>
      <c r="O48" s="97">
        <v>7.0153011994250666E-3</v>
      </c>
      <c r="P48" s="97">
        <v>1.368909548331905E-2</v>
      </c>
      <c r="Q48" s="97">
        <v>7.7283726557773741E-3</v>
      </c>
      <c r="R48" s="97">
        <v>9.9848418904113709E-3</v>
      </c>
    </row>
    <row r="49" spans="1:18" x14ac:dyDescent="0.25">
      <c r="A49" s="87">
        <v>15004</v>
      </c>
      <c r="B49" s="88" t="s">
        <v>43</v>
      </c>
      <c r="C49" s="88" t="s">
        <v>192</v>
      </c>
      <c r="D49" s="96">
        <v>482977</v>
      </c>
      <c r="E49" s="96">
        <v>494251</v>
      </c>
      <c r="F49" s="96">
        <v>504439</v>
      </c>
      <c r="G49" s="96">
        <v>513945</v>
      </c>
      <c r="H49" s="96">
        <v>526170</v>
      </c>
      <c r="I49" s="96">
        <v>542256</v>
      </c>
      <c r="J49" s="96">
        <v>554200</v>
      </c>
      <c r="K49" s="96">
        <v>569065</v>
      </c>
      <c r="L49" s="97">
        <v>2.3342726465235403E-2</v>
      </c>
      <c r="M49" s="97">
        <v>2.0613008370241031E-2</v>
      </c>
      <c r="N49" s="97">
        <v>1.8844696781969674E-2</v>
      </c>
      <c r="O49" s="97">
        <v>2.3786591950500539E-2</v>
      </c>
      <c r="P49" s="97">
        <v>3.0571868407548893E-2</v>
      </c>
      <c r="Q49" s="97">
        <v>2.2026496710041015E-2</v>
      </c>
      <c r="R49" s="97">
        <v>2.682244677011909E-2</v>
      </c>
    </row>
    <row r="50" spans="1:18" x14ac:dyDescent="0.25">
      <c r="A50" s="87">
        <v>15025</v>
      </c>
      <c r="B50" s="88" t="s">
        <v>48</v>
      </c>
      <c r="C50" s="88" t="s">
        <v>192</v>
      </c>
      <c r="D50" s="96">
        <v>229379</v>
      </c>
      <c r="E50" s="96">
        <v>233968</v>
      </c>
      <c r="F50" s="96">
        <v>236600</v>
      </c>
      <c r="G50" s="96">
        <v>239000</v>
      </c>
      <c r="H50" s="96">
        <v>242400</v>
      </c>
      <c r="I50" s="96">
        <v>243707</v>
      </c>
      <c r="J50" s="96">
        <v>245736</v>
      </c>
      <c r="K50" s="96">
        <v>248476</v>
      </c>
      <c r="L50" s="97">
        <v>2.0006190627738372E-2</v>
      </c>
      <c r="M50" s="97">
        <v>1.1249401627573001E-2</v>
      </c>
      <c r="N50" s="97">
        <v>1.0143702451394759E-2</v>
      </c>
      <c r="O50" s="97">
        <v>1.4225941422594143E-2</v>
      </c>
      <c r="P50" s="97">
        <v>5.3919141914191421E-3</v>
      </c>
      <c r="Q50" s="97">
        <v>8.3255712802668778E-3</v>
      </c>
      <c r="R50" s="97">
        <v>1.1150177426180942E-2</v>
      </c>
    </row>
    <row r="51" spans="1:18" x14ac:dyDescent="0.25">
      <c r="A51" s="87">
        <v>15015</v>
      </c>
      <c r="B51" s="88" t="s">
        <v>46</v>
      </c>
      <c r="C51" s="88" t="s">
        <v>192</v>
      </c>
      <c r="D51" s="96">
        <v>196130</v>
      </c>
      <c r="E51" s="96">
        <v>197274</v>
      </c>
      <c r="F51" s="96">
        <v>198660</v>
      </c>
      <c r="G51" s="96">
        <v>202306</v>
      </c>
      <c r="H51" s="96">
        <v>202703</v>
      </c>
      <c r="I51" s="96">
        <v>207640</v>
      </c>
      <c r="J51" s="96">
        <v>212827</v>
      </c>
      <c r="K51" s="96">
        <v>216300</v>
      </c>
      <c r="L51" s="97">
        <v>5.8328659562535056E-3</v>
      </c>
      <c r="M51" s="97">
        <v>7.0257611241217799E-3</v>
      </c>
      <c r="N51" s="97">
        <v>1.8352964864592772E-2</v>
      </c>
      <c r="O51" s="97">
        <v>1.9623738297430623E-3</v>
      </c>
      <c r="P51" s="97">
        <v>2.4355830944781279E-2</v>
      </c>
      <c r="Q51" s="97">
        <v>2.4980735889038722E-2</v>
      </c>
      <c r="R51" s="97">
        <v>1.631841824580528E-2</v>
      </c>
    </row>
    <row r="52" spans="1:18" x14ac:dyDescent="0.25">
      <c r="A52" s="87">
        <v>15034</v>
      </c>
      <c r="B52" s="88" t="s">
        <v>50</v>
      </c>
      <c r="C52" s="88" t="s">
        <v>192</v>
      </c>
      <c r="D52" s="96">
        <v>130524</v>
      </c>
      <c r="E52" s="96">
        <v>133601</v>
      </c>
      <c r="F52" s="96">
        <v>137444</v>
      </c>
      <c r="G52" s="96">
        <v>140638</v>
      </c>
      <c r="H52" s="96">
        <v>143213</v>
      </c>
      <c r="I52" s="96">
        <v>145838</v>
      </c>
      <c r="J52" s="96">
        <v>147809</v>
      </c>
      <c r="K52" s="96">
        <v>149490</v>
      </c>
      <c r="L52" s="97">
        <v>2.357420857466826E-2</v>
      </c>
      <c r="M52" s="97">
        <v>2.8764754754829678E-2</v>
      </c>
      <c r="N52" s="97">
        <v>2.3238555338901661E-2</v>
      </c>
      <c r="O52" s="97">
        <v>1.8309418507089122E-2</v>
      </c>
      <c r="P52" s="97">
        <v>1.8329341610049368E-2</v>
      </c>
      <c r="Q52" s="97">
        <v>1.3514996091553641E-2</v>
      </c>
      <c r="R52" s="97">
        <v>1.1372785148400977E-2</v>
      </c>
    </row>
    <row r="53" spans="1:18" x14ac:dyDescent="0.25">
      <c r="A53" s="87">
        <v>9052</v>
      </c>
      <c r="B53" s="88" t="s">
        <v>40</v>
      </c>
      <c r="C53" s="88" t="s">
        <v>192</v>
      </c>
      <c r="D53" s="96">
        <v>137038</v>
      </c>
      <c r="E53" s="96">
        <v>139462</v>
      </c>
      <c r="F53" s="96">
        <v>141357</v>
      </c>
      <c r="G53" s="96">
        <v>143023</v>
      </c>
      <c r="H53" s="96">
        <v>145379</v>
      </c>
      <c r="I53" s="96">
        <v>147680</v>
      </c>
      <c r="J53" s="96">
        <v>149768</v>
      </c>
      <c r="K53" s="96">
        <v>151923</v>
      </c>
      <c r="L53" s="97">
        <v>1.7688524350909965E-2</v>
      </c>
      <c r="M53" s="97">
        <v>1.3587930762501614E-2</v>
      </c>
      <c r="N53" s="97">
        <v>1.1785762289805244E-2</v>
      </c>
      <c r="O53" s="97">
        <v>1.6472874992134134E-2</v>
      </c>
      <c r="P53" s="97">
        <v>1.5827595457390681E-2</v>
      </c>
      <c r="Q53" s="97">
        <v>1.4138678223185265E-2</v>
      </c>
      <c r="R53" s="97">
        <v>1.4388921531969447E-2</v>
      </c>
    </row>
    <row r="54" spans="1:18" x14ac:dyDescent="0.25">
      <c r="A54" s="87">
        <v>15001</v>
      </c>
      <c r="B54" s="88" t="s">
        <v>403</v>
      </c>
      <c r="C54" s="88" t="s">
        <v>189</v>
      </c>
      <c r="D54" s="96">
        <v>106304</v>
      </c>
      <c r="E54" s="96">
        <v>108995</v>
      </c>
      <c r="F54" s="96">
        <v>111948</v>
      </c>
      <c r="G54" s="96">
        <v>115195</v>
      </c>
      <c r="H54" s="96">
        <v>118609</v>
      </c>
      <c r="I54" s="96">
        <v>122497</v>
      </c>
      <c r="J54" s="96">
        <v>125031</v>
      </c>
      <c r="K54" s="96">
        <v>127290</v>
      </c>
      <c r="L54" s="97">
        <v>2.5314193257074052E-2</v>
      </c>
      <c r="M54" s="97">
        <v>2.7092985916785172E-2</v>
      </c>
      <c r="N54" s="97">
        <v>2.900453782113124E-2</v>
      </c>
      <c r="O54" s="97">
        <v>2.9636702981900256E-2</v>
      </c>
      <c r="P54" s="97">
        <v>3.2779974538188504E-2</v>
      </c>
      <c r="Q54" s="97">
        <v>2.0686220887042132E-2</v>
      </c>
      <c r="R54" s="97">
        <v>1.8067519255224703E-2</v>
      </c>
    </row>
    <row r="55" spans="1:18" x14ac:dyDescent="0.25">
      <c r="A55" s="87">
        <v>15011</v>
      </c>
      <c r="B55" s="88" t="s">
        <v>45</v>
      </c>
      <c r="C55" s="88" t="s">
        <v>189</v>
      </c>
      <c r="D55" s="96">
        <v>101435</v>
      </c>
      <c r="E55" s="96">
        <v>102870</v>
      </c>
      <c r="F55" s="96">
        <v>103855</v>
      </c>
      <c r="G55" s="96">
        <v>105124</v>
      </c>
      <c r="H55" s="96">
        <v>106117</v>
      </c>
      <c r="I55" s="96">
        <v>107049</v>
      </c>
      <c r="J55" s="96">
        <v>108208</v>
      </c>
      <c r="K55" s="96">
        <v>109484</v>
      </c>
      <c r="L55" s="97">
        <v>1.4146990683689062E-2</v>
      </c>
      <c r="M55" s="97">
        <v>9.5751919898901527E-3</v>
      </c>
      <c r="N55" s="97">
        <v>1.2218959125704107E-2</v>
      </c>
      <c r="O55" s="97">
        <v>9.4459875956013854E-3</v>
      </c>
      <c r="P55" s="97">
        <v>8.782758653184692E-3</v>
      </c>
      <c r="Q55" s="97">
        <v>1.0826817625573335E-2</v>
      </c>
      <c r="R55" s="97">
        <v>1.1792104095815466E-2</v>
      </c>
    </row>
    <row r="56" spans="1:18" x14ac:dyDescent="0.25">
      <c r="A56" s="87">
        <v>9020</v>
      </c>
      <c r="B56" s="88" t="s">
        <v>37</v>
      </c>
      <c r="C56" s="88" t="s">
        <v>192</v>
      </c>
      <c r="D56" s="96">
        <v>79903</v>
      </c>
      <c r="E56" s="96">
        <v>81504</v>
      </c>
      <c r="F56" s="96">
        <v>83867</v>
      </c>
      <c r="G56" s="96">
        <v>84823</v>
      </c>
      <c r="H56" s="96">
        <v>86568</v>
      </c>
      <c r="I56" s="96">
        <v>88044</v>
      </c>
      <c r="J56" s="96">
        <v>89641</v>
      </c>
      <c r="K56" s="96">
        <v>90931</v>
      </c>
      <c r="L56" s="97">
        <v>2.0036794613468831E-2</v>
      </c>
      <c r="M56" s="97">
        <v>2.8992442088731842E-2</v>
      </c>
      <c r="N56" s="97">
        <v>1.1399000798883948E-2</v>
      </c>
      <c r="O56" s="97">
        <v>2.0572250450939016E-2</v>
      </c>
      <c r="P56" s="97">
        <v>1.705018020515664E-2</v>
      </c>
      <c r="Q56" s="97">
        <v>1.8138657943755396E-2</v>
      </c>
      <c r="R56" s="97">
        <v>1.4390736381789582E-2</v>
      </c>
    </row>
    <row r="57" spans="1:18" x14ac:dyDescent="0.25">
      <c r="A57" s="87">
        <v>15046</v>
      </c>
      <c r="B57" s="88" t="s">
        <v>404</v>
      </c>
      <c r="C57" s="88" t="s">
        <v>189</v>
      </c>
      <c r="D57" s="96">
        <v>86120</v>
      </c>
      <c r="E57" s="96">
        <v>87500</v>
      </c>
      <c r="F57" s="96">
        <v>88133</v>
      </c>
      <c r="G57" s="96">
        <v>89018</v>
      </c>
      <c r="H57" s="96">
        <v>89087</v>
      </c>
      <c r="I57" s="96">
        <v>89980</v>
      </c>
      <c r="J57" s="96">
        <v>90346</v>
      </c>
      <c r="K57" s="96">
        <v>90814</v>
      </c>
      <c r="L57" s="97">
        <v>1.602415234556433E-2</v>
      </c>
      <c r="M57" s="97">
        <v>7.2342857142857139E-3</v>
      </c>
      <c r="N57" s="97">
        <v>1.0041641609839674E-2</v>
      </c>
      <c r="O57" s="97">
        <v>7.7512413219798246E-4</v>
      </c>
      <c r="P57" s="97">
        <v>1.0023909212342991E-2</v>
      </c>
      <c r="Q57" s="97">
        <v>4.0675705712380529E-3</v>
      </c>
      <c r="R57" s="97">
        <v>5.1800854492727961E-3</v>
      </c>
    </row>
    <row r="58" spans="1:18" x14ac:dyDescent="0.25">
      <c r="A58" s="87">
        <v>15075</v>
      </c>
      <c r="B58" s="88" t="s">
        <v>59</v>
      </c>
      <c r="C58" s="88" t="s">
        <v>192</v>
      </c>
      <c r="D58" s="96">
        <v>77781</v>
      </c>
      <c r="E58" s="96">
        <v>78930</v>
      </c>
      <c r="F58" s="96">
        <v>79340</v>
      </c>
      <c r="G58" s="96">
        <v>80932</v>
      </c>
      <c r="H58" s="96">
        <v>83035</v>
      </c>
      <c r="I58" s="96">
        <v>85912</v>
      </c>
      <c r="J58" s="96">
        <v>87272</v>
      </c>
      <c r="K58" s="96">
        <v>88626</v>
      </c>
      <c r="L58" s="97">
        <v>1.4772245149843792E-2</v>
      </c>
      <c r="M58" s="97">
        <v>5.194476118079311E-3</v>
      </c>
      <c r="N58" s="97">
        <v>2.0065540710864634E-2</v>
      </c>
      <c r="O58" s="97">
        <v>2.5984777343943062E-2</v>
      </c>
      <c r="P58" s="97">
        <v>3.4648039983139638E-2</v>
      </c>
      <c r="Q58" s="97">
        <v>1.5830151783220038E-2</v>
      </c>
      <c r="R58" s="97">
        <v>1.5514712622605188E-2</v>
      </c>
    </row>
    <row r="59" spans="1:18" x14ac:dyDescent="0.25">
      <c r="A59" s="87">
        <v>15029</v>
      </c>
      <c r="B59" s="88" t="s">
        <v>49</v>
      </c>
      <c r="C59" s="88" t="s">
        <v>192</v>
      </c>
      <c r="D59" s="96">
        <v>67590</v>
      </c>
      <c r="E59" s="96">
        <v>68896</v>
      </c>
      <c r="F59" s="96">
        <v>69751</v>
      </c>
      <c r="G59" s="96">
        <v>71069</v>
      </c>
      <c r="H59" s="96">
        <v>72309</v>
      </c>
      <c r="I59" s="96">
        <v>74337</v>
      </c>
      <c r="J59" s="96">
        <v>75554</v>
      </c>
      <c r="K59" s="96">
        <v>76799</v>
      </c>
      <c r="L59" s="97">
        <v>1.932238496819056E-2</v>
      </c>
      <c r="M59" s="97">
        <v>1.2410009289363678E-2</v>
      </c>
      <c r="N59" s="97">
        <v>1.8895786440337774E-2</v>
      </c>
      <c r="O59" s="97">
        <v>1.7447832388242414E-2</v>
      </c>
      <c r="P59" s="97">
        <v>2.8046301290295814E-2</v>
      </c>
      <c r="Q59" s="97">
        <v>1.637138975207501E-2</v>
      </c>
      <c r="R59" s="97">
        <v>1.6478280435185431E-2</v>
      </c>
    </row>
    <row r="60" spans="1:18" x14ac:dyDescent="0.25">
      <c r="A60" s="87">
        <v>15039</v>
      </c>
      <c r="B60" s="88" t="s">
        <v>53</v>
      </c>
      <c r="C60" s="88" t="s">
        <v>192</v>
      </c>
      <c r="D60" s="96">
        <v>57300</v>
      </c>
      <c r="E60" s="96">
        <v>58718</v>
      </c>
      <c r="F60" s="96">
        <v>59154</v>
      </c>
      <c r="G60" s="96">
        <v>60184</v>
      </c>
      <c r="H60" s="96">
        <v>60642</v>
      </c>
      <c r="I60" s="96">
        <v>61370</v>
      </c>
      <c r="J60" s="96">
        <v>62136</v>
      </c>
      <c r="K60" s="96">
        <v>62844</v>
      </c>
      <c r="L60" s="97">
        <v>2.474694589877836E-2</v>
      </c>
      <c r="M60" s="97">
        <v>7.4253210259205013E-3</v>
      </c>
      <c r="N60" s="97">
        <v>1.7412178381850763E-2</v>
      </c>
      <c r="O60" s="97">
        <v>7.6099960122291638E-3</v>
      </c>
      <c r="P60" s="97">
        <v>1.2004881105504435E-2</v>
      </c>
      <c r="Q60" s="97">
        <v>1.248166856770409E-2</v>
      </c>
      <c r="R60" s="97">
        <v>1.1394360757049053E-2</v>
      </c>
    </row>
    <row r="61" spans="1:18" x14ac:dyDescent="0.25">
      <c r="A61" s="87">
        <v>15051</v>
      </c>
      <c r="B61" s="88" t="s">
        <v>405</v>
      </c>
      <c r="C61" s="88" t="s">
        <v>192</v>
      </c>
      <c r="D61" s="96">
        <v>49429</v>
      </c>
      <c r="E61" s="96">
        <v>50752</v>
      </c>
      <c r="F61" s="96">
        <v>51850</v>
      </c>
      <c r="G61" s="96">
        <v>53059</v>
      </c>
      <c r="H61" s="96">
        <v>54487</v>
      </c>
      <c r="I61" s="96">
        <v>55388</v>
      </c>
      <c r="J61" s="96">
        <v>55986</v>
      </c>
      <c r="K61" s="96">
        <v>56741</v>
      </c>
      <c r="L61" s="97">
        <v>2.6765663881527037E-2</v>
      </c>
      <c r="M61" s="97">
        <v>2.1634615384615384E-2</v>
      </c>
      <c r="N61" s="97">
        <v>2.3317261330761813E-2</v>
      </c>
      <c r="O61" s="97">
        <v>2.6913435986354813E-2</v>
      </c>
      <c r="P61" s="97">
        <v>1.6536054471708847E-2</v>
      </c>
      <c r="Q61" s="97">
        <v>1.0796562432295804E-2</v>
      </c>
      <c r="R61" s="97">
        <v>1.3485514235701783E-2</v>
      </c>
    </row>
    <row r="62" spans="1:18" x14ac:dyDescent="0.25">
      <c r="A62" s="87">
        <v>15055</v>
      </c>
      <c r="B62" s="88" t="s">
        <v>55</v>
      </c>
      <c r="C62" s="88" t="s">
        <v>189</v>
      </c>
      <c r="D62" s="96">
        <v>42951</v>
      </c>
      <c r="E62" s="96">
        <v>43733</v>
      </c>
      <c r="F62" s="96">
        <v>43817</v>
      </c>
      <c r="G62" s="96">
        <v>44216</v>
      </c>
      <c r="H62" s="96">
        <v>44185</v>
      </c>
      <c r="I62" s="96">
        <v>44472</v>
      </c>
      <c r="J62" s="96">
        <v>44639</v>
      </c>
      <c r="K62" s="96">
        <v>44886</v>
      </c>
      <c r="L62" s="97">
        <v>1.8206793788270354E-2</v>
      </c>
      <c r="M62" s="97">
        <v>1.9207463471520362E-3</v>
      </c>
      <c r="N62" s="97">
        <v>9.1060547276171355E-3</v>
      </c>
      <c r="O62" s="97">
        <v>-7.0110367287859595E-4</v>
      </c>
      <c r="P62" s="97">
        <v>6.4954169967183437E-3</v>
      </c>
      <c r="Q62" s="97">
        <v>3.7551717934880373E-3</v>
      </c>
      <c r="R62" s="97">
        <v>5.5332780752256998E-3</v>
      </c>
    </row>
    <row r="63" spans="1:18" x14ac:dyDescent="0.25">
      <c r="A63" s="87">
        <v>9056</v>
      </c>
      <c r="B63" s="88" t="s">
        <v>41</v>
      </c>
      <c r="C63" s="88" t="s">
        <v>189</v>
      </c>
      <c r="D63" s="96">
        <v>37125</v>
      </c>
      <c r="E63" s="96">
        <v>37700</v>
      </c>
      <c r="F63" s="96">
        <v>37794</v>
      </c>
      <c r="G63" s="96">
        <v>38168</v>
      </c>
      <c r="H63" s="96">
        <v>38978</v>
      </c>
      <c r="I63" s="96">
        <v>40559</v>
      </c>
      <c r="J63" s="96">
        <v>41053</v>
      </c>
      <c r="K63" s="96">
        <v>41503</v>
      </c>
      <c r="L63" s="97">
        <v>1.5488215488215488E-2</v>
      </c>
      <c r="M63" s="97">
        <v>2.4933687002652522E-3</v>
      </c>
      <c r="N63" s="97">
        <v>9.8957506482510449E-3</v>
      </c>
      <c r="O63" s="97">
        <v>2.1221966044854327E-2</v>
      </c>
      <c r="P63" s="97">
        <v>4.056134229565396E-2</v>
      </c>
      <c r="Q63" s="97">
        <v>1.2179787470105279E-2</v>
      </c>
      <c r="R63" s="97">
        <v>1.0961440089640222E-2</v>
      </c>
    </row>
    <row r="64" spans="1:18" x14ac:dyDescent="0.25">
      <c r="A64" s="87">
        <v>15043</v>
      </c>
      <c r="B64" s="88" t="s">
        <v>54</v>
      </c>
      <c r="C64" s="88" t="s">
        <v>192</v>
      </c>
      <c r="D64" s="96">
        <v>34049</v>
      </c>
      <c r="E64" s="96">
        <v>34219</v>
      </c>
      <c r="F64" s="96">
        <v>34836</v>
      </c>
      <c r="G64" s="96">
        <v>34917</v>
      </c>
      <c r="H64" s="96">
        <v>35012</v>
      </c>
      <c r="I64" s="96">
        <v>35130</v>
      </c>
      <c r="J64" s="96">
        <v>35385</v>
      </c>
      <c r="K64" s="96">
        <v>35613</v>
      </c>
      <c r="L64" s="97">
        <v>4.9928044876501512E-3</v>
      </c>
      <c r="M64" s="97">
        <v>1.8030918495572635E-2</v>
      </c>
      <c r="N64" s="97">
        <v>2.325180847399242E-3</v>
      </c>
      <c r="O64" s="97">
        <v>2.7207377495202909E-3</v>
      </c>
      <c r="P64" s="97">
        <v>3.3702730492402603E-3</v>
      </c>
      <c r="Q64" s="97">
        <v>7.2587532023911184E-3</v>
      </c>
      <c r="R64" s="97">
        <v>6.4434082238236544E-3</v>
      </c>
    </row>
    <row r="65" spans="1:18" x14ac:dyDescent="0.25">
      <c r="A65" s="87">
        <v>15002</v>
      </c>
      <c r="B65" s="88" t="s">
        <v>406</v>
      </c>
      <c r="C65" s="15" t="s">
        <v>192</v>
      </c>
      <c r="D65" s="96">
        <v>25862</v>
      </c>
      <c r="E65" s="96">
        <v>25985</v>
      </c>
      <c r="F65" s="96">
        <v>26069</v>
      </c>
      <c r="G65" s="96">
        <v>26154</v>
      </c>
      <c r="H65" s="96">
        <v>26667</v>
      </c>
      <c r="I65" s="96">
        <v>27106</v>
      </c>
      <c r="J65" s="96">
        <v>27297</v>
      </c>
      <c r="K65" s="96">
        <v>27577</v>
      </c>
      <c r="L65" s="97">
        <v>4.7560126827004869E-3</v>
      </c>
      <c r="M65" s="97">
        <v>3.2326342120454106E-3</v>
      </c>
      <c r="N65" s="97">
        <v>3.2605776976485481E-3</v>
      </c>
      <c r="O65" s="97">
        <v>1.961459050240881E-2</v>
      </c>
      <c r="P65" s="97">
        <v>1.6462294221322234E-2</v>
      </c>
      <c r="Q65" s="97">
        <v>7.0464103888437987E-3</v>
      </c>
      <c r="R65" s="97">
        <v>1.0257537458328754E-2</v>
      </c>
    </row>
    <row r="66" spans="1:18" x14ac:dyDescent="0.25">
      <c r="A66" s="87">
        <v>15070</v>
      </c>
      <c r="B66" s="88" t="s">
        <v>58</v>
      </c>
      <c r="C66" s="88" t="s">
        <v>192</v>
      </c>
      <c r="D66" s="96">
        <v>18236</v>
      </c>
      <c r="E66" s="96">
        <v>18503</v>
      </c>
      <c r="F66" s="96">
        <v>18646</v>
      </c>
      <c r="G66" s="96">
        <v>18782</v>
      </c>
      <c r="H66" s="96">
        <v>19110</v>
      </c>
      <c r="I66" s="96">
        <v>19447</v>
      </c>
      <c r="J66" s="96">
        <v>19635</v>
      </c>
      <c r="K66" s="96">
        <v>19772</v>
      </c>
      <c r="L66" s="97">
        <v>1.4641368721210793E-2</v>
      </c>
      <c r="M66" s="97">
        <v>7.7284764632762253E-3</v>
      </c>
      <c r="N66" s="97">
        <v>7.2937895527190816E-3</v>
      </c>
      <c r="O66" s="97">
        <v>1.7463528910659141E-2</v>
      </c>
      <c r="P66" s="97">
        <v>1.7634746206174778E-2</v>
      </c>
      <c r="Q66" s="97">
        <v>9.6673008690286426E-3</v>
      </c>
      <c r="R66" s="97">
        <v>6.9773363891010949E-3</v>
      </c>
    </row>
    <row r="67" spans="1:18" x14ac:dyDescent="0.25">
      <c r="A67" s="87">
        <v>15007</v>
      </c>
      <c r="B67" s="88" t="s">
        <v>44</v>
      </c>
      <c r="C67" s="88" t="s">
        <v>192</v>
      </c>
      <c r="D67" s="96">
        <v>19340</v>
      </c>
      <c r="E67" s="96">
        <v>19340</v>
      </c>
      <c r="F67" s="96">
        <v>19863</v>
      </c>
      <c r="G67" s="96">
        <v>20205</v>
      </c>
      <c r="H67" s="96">
        <v>20787</v>
      </c>
      <c r="I67" s="96">
        <v>20891</v>
      </c>
      <c r="J67" s="96">
        <v>21071</v>
      </c>
      <c r="K67" s="96">
        <v>21370</v>
      </c>
      <c r="L67" s="97">
        <v>0</v>
      </c>
      <c r="M67" s="97">
        <v>2.7042399172699069E-2</v>
      </c>
      <c r="N67" s="97">
        <v>1.7217942908926143E-2</v>
      </c>
      <c r="O67" s="97">
        <v>2.8804751299183369E-2</v>
      </c>
      <c r="P67" s="97">
        <v>5.0031269543464665E-3</v>
      </c>
      <c r="Q67" s="97">
        <v>8.6161504954286542E-3</v>
      </c>
      <c r="R67" s="97">
        <v>1.4190119121066869E-2</v>
      </c>
    </row>
    <row r="68" spans="1:18" x14ac:dyDescent="0.25">
      <c r="A68" s="87">
        <v>31006</v>
      </c>
      <c r="B68" s="88" t="s">
        <v>99</v>
      </c>
      <c r="C68" s="88" t="s">
        <v>189</v>
      </c>
      <c r="D68" s="96">
        <v>17739</v>
      </c>
      <c r="E68" s="96">
        <v>18288</v>
      </c>
      <c r="F68" s="96">
        <v>18733</v>
      </c>
      <c r="G68" s="96">
        <v>19370</v>
      </c>
      <c r="H68" s="96">
        <v>19869</v>
      </c>
      <c r="I68" s="96">
        <v>20379</v>
      </c>
      <c r="J68" s="96">
        <v>20826</v>
      </c>
      <c r="K68" s="96">
        <v>21229</v>
      </c>
      <c r="L68" s="97">
        <v>3.0948756976154235E-2</v>
      </c>
      <c r="M68" s="97">
        <v>2.4332895888013999E-2</v>
      </c>
      <c r="N68" s="97">
        <v>3.4004163775156145E-2</v>
      </c>
      <c r="O68" s="97">
        <v>2.576148683531234E-2</v>
      </c>
      <c r="P68" s="97">
        <v>2.5668126226785444E-2</v>
      </c>
      <c r="Q68" s="97">
        <v>2.193434417783012E-2</v>
      </c>
      <c r="R68" s="97">
        <v>1.9350811485642945E-2</v>
      </c>
    </row>
    <row r="69" spans="1:18" x14ac:dyDescent="0.25">
      <c r="A69" s="87">
        <v>31020</v>
      </c>
      <c r="B69" s="88" t="s">
        <v>101</v>
      </c>
      <c r="C69" s="88" t="s">
        <v>189</v>
      </c>
      <c r="D69" s="96">
        <v>10340</v>
      </c>
      <c r="E69" s="96">
        <v>10635</v>
      </c>
      <c r="F69" s="96">
        <v>10843</v>
      </c>
      <c r="G69" s="96">
        <v>11249</v>
      </c>
      <c r="H69" s="96">
        <v>11361</v>
      </c>
      <c r="I69" s="96">
        <v>11746</v>
      </c>
      <c r="J69" s="96">
        <v>11848</v>
      </c>
      <c r="K69" s="96">
        <v>11901</v>
      </c>
      <c r="L69" s="97">
        <v>2.852998065764023E-2</v>
      </c>
      <c r="M69" s="97">
        <v>1.9558062999529856E-2</v>
      </c>
      <c r="N69" s="97">
        <v>3.7443511943189157E-2</v>
      </c>
      <c r="O69" s="97">
        <v>9.9564405724953328E-3</v>
      </c>
      <c r="P69" s="97">
        <v>3.3887861983980284E-2</v>
      </c>
      <c r="Q69" s="97">
        <v>8.6838072535331181E-3</v>
      </c>
      <c r="R69" s="97">
        <v>4.4733288318703577E-3</v>
      </c>
    </row>
    <row r="70" spans="1:18" x14ac:dyDescent="0.25">
      <c r="A70" s="87">
        <v>29011</v>
      </c>
      <c r="B70" s="88" t="s">
        <v>407</v>
      </c>
      <c r="C70" s="88" t="s">
        <v>189</v>
      </c>
      <c r="D70" s="96">
        <v>9399</v>
      </c>
      <c r="E70" s="96">
        <v>9699</v>
      </c>
      <c r="F70" s="96">
        <v>10014</v>
      </c>
      <c r="G70" s="96">
        <v>10318</v>
      </c>
      <c r="H70" s="96">
        <v>10547</v>
      </c>
      <c r="I70" s="96">
        <v>10670</v>
      </c>
      <c r="J70" s="96">
        <v>10760</v>
      </c>
      <c r="K70" s="96">
        <v>10912</v>
      </c>
      <c r="L70" s="97">
        <v>3.1918289179699966E-2</v>
      </c>
      <c r="M70" s="97">
        <v>3.2477575007732754E-2</v>
      </c>
      <c r="N70" s="97">
        <v>3.035749950069902E-2</v>
      </c>
      <c r="O70" s="97">
        <v>2.2194223686761001E-2</v>
      </c>
      <c r="P70" s="97">
        <v>1.1662084004930313E-2</v>
      </c>
      <c r="Q70" s="97">
        <v>8.4348641049671984E-3</v>
      </c>
      <c r="R70" s="97">
        <v>1.412639405204461E-2</v>
      </c>
    </row>
    <row r="71" spans="1:18" x14ac:dyDescent="0.25">
      <c r="A71" s="87">
        <v>9032</v>
      </c>
      <c r="B71" s="88" t="s">
        <v>39</v>
      </c>
      <c r="C71" s="88" t="s">
        <v>189</v>
      </c>
      <c r="D71" s="96">
        <v>5796</v>
      </c>
      <c r="E71" s="96">
        <v>5830</v>
      </c>
      <c r="F71" s="96">
        <v>5887</v>
      </c>
      <c r="G71" s="96">
        <v>5964</v>
      </c>
      <c r="H71" s="96">
        <v>6166</v>
      </c>
      <c r="I71" s="96">
        <v>6336</v>
      </c>
      <c r="J71" s="96">
        <v>6534</v>
      </c>
      <c r="K71" s="96">
        <v>6624</v>
      </c>
      <c r="L71" s="97">
        <v>5.866114561766736E-3</v>
      </c>
      <c r="M71" s="97">
        <v>9.7770154373927956E-3</v>
      </c>
      <c r="N71" s="97">
        <v>1.3079667063020214E-2</v>
      </c>
      <c r="O71" s="97">
        <v>3.3869885982562041E-2</v>
      </c>
      <c r="P71" s="97">
        <v>2.7570548167369445E-2</v>
      </c>
      <c r="Q71" s="97">
        <v>3.125E-2</v>
      </c>
      <c r="R71" s="97">
        <v>1.3774104683195593E-2</v>
      </c>
    </row>
    <row r="72" spans="1:18" x14ac:dyDescent="0.25">
      <c r="A72" s="87">
        <v>9009</v>
      </c>
      <c r="B72" s="88" t="s">
        <v>36</v>
      </c>
      <c r="C72" s="88" t="s">
        <v>189</v>
      </c>
      <c r="D72" s="96">
        <v>5986</v>
      </c>
      <c r="E72" s="96">
        <v>6007</v>
      </c>
      <c r="F72" s="96">
        <v>6042</v>
      </c>
      <c r="G72" s="96">
        <v>6107</v>
      </c>
      <c r="H72" s="96">
        <v>6257</v>
      </c>
      <c r="I72" s="96">
        <v>6456</v>
      </c>
      <c r="J72" s="96">
        <v>6519</v>
      </c>
      <c r="K72" s="96">
        <v>6659</v>
      </c>
      <c r="L72" s="97">
        <v>3.5081857667891747E-3</v>
      </c>
      <c r="M72" s="97">
        <v>5.82653570834027E-3</v>
      </c>
      <c r="N72" s="97">
        <v>1.0758027143330023E-2</v>
      </c>
      <c r="O72" s="97">
        <v>2.4561978057966269E-2</v>
      </c>
      <c r="P72" s="97">
        <v>3.1804379095413136E-2</v>
      </c>
      <c r="Q72" s="97">
        <v>9.7583643122676582E-3</v>
      </c>
      <c r="R72" s="97">
        <v>2.1475686454977758E-2</v>
      </c>
    </row>
    <row r="73" spans="1:18" x14ac:dyDescent="0.25">
      <c r="A73" s="87">
        <v>29005</v>
      </c>
      <c r="B73" s="88" t="s">
        <v>97</v>
      </c>
      <c r="C73" s="88" t="s">
        <v>201</v>
      </c>
      <c r="D73" s="96">
        <v>4497</v>
      </c>
      <c r="E73" s="96">
        <v>4548</v>
      </c>
      <c r="F73" s="96">
        <v>4578</v>
      </c>
      <c r="G73" s="96">
        <v>4665</v>
      </c>
      <c r="H73" s="96">
        <v>4736</v>
      </c>
      <c r="I73" s="96">
        <v>4809</v>
      </c>
      <c r="J73" s="96">
        <v>4890</v>
      </c>
      <c r="K73" s="96">
        <v>4943</v>
      </c>
      <c r="L73" s="97">
        <v>1.1340893929286191E-2</v>
      </c>
      <c r="M73" s="97">
        <v>6.5963060686015833E-3</v>
      </c>
      <c r="N73" s="97">
        <v>1.9003931847968544E-2</v>
      </c>
      <c r="O73" s="97">
        <v>1.5219721329046088E-2</v>
      </c>
      <c r="P73" s="97">
        <v>1.5413851351351352E-2</v>
      </c>
      <c r="Q73" s="97">
        <v>1.6843418590143482E-2</v>
      </c>
      <c r="R73" s="97">
        <v>1.0838445807770962E-2</v>
      </c>
    </row>
    <row r="74" spans="1:18" x14ac:dyDescent="0.25">
      <c r="A74" s="87">
        <v>15062</v>
      </c>
      <c r="B74" s="88" t="s">
        <v>56</v>
      </c>
      <c r="C74" s="88" t="s">
        <v>237</v>
      </c>
      <c r="D74" s="96">
        <v>3407</v>
      </c>
      <c r="E74" s="96">
        <v>3515</v>
      </c>
      <c r="F74" s="96">
        <v>3584</v>
      </c>
      <c r="G74" s="96">
        <v>3658</v>
      </c>
      <c r="H74" s="96">
        <v>3760</v>
      </c>
      <c r="I74" s="96">
        <v>3854</v>
      </c>
      <c r="J74" s="96">
        <v>3893</v>
      </c>
      <c r="K74" s="96">
        <v>3977</v>
      </c>
      <c r="L74" s="97">
        <v>3.1699442324625772E-2</v>
      </c>
      <c r="M74" s="97">
        <v>1.9630156472261736E-2</v>
      </c>
      <c r="N74" s="97">
        <v>2.0647321428571428E-2</v>
      </c>
      <c r="O74" s="97">
        <v>2.7884089666484417E-2</v>
      </c>
      <c r="P74" s="97">
        <v>2.5000000000000001E-2</v>
      </c>
      <c r="Q74" s="97">
        <v>1.0119356512714063E-2</v>
      </c>
      <c r="R74" s="97">
        <v>2.1577189827896224E-2</v>
      </c>
    </row>
    <row r="75" spans="1:18" x14ac:dyDescent="0.25">
      <c r="A75" s="87">
        <v>31012</v>
      </c>
      <c r="B75" s="88" t="s">
        <v>100</v>
      </c>
      <c r="C75" s="88" t="s">
        <v>197</v>
      </c>
      <c r="D75" s="96">
        <v>2487</v>
      </c>
      <c r="E75" s="96">
        <v>2563</v>
      </c>
      <c r="F75" s="96">
        <v>2581</v>
      </c>
      <c r="G75" s="96">
        <v>2611</v>
      </c>
      <c r="H75" s="96">
        <v>2634</v>
      </c>
      <c r="I75" s="96">
        <v>2688</v>
      </c>
      <c r="J75" s="96">
        <v>2725</v>
      </c>
      <c r="K75" s="96">
        <v>2818</v>
      </c>
      <c r="L75" s="97">
        <v>3.0558906312826699E-2</v>
      </c>
      <c r="M75" s="97">
        <v>7.0230198985563796E-3</v>
      </c>
      <c r="N75" s="97">
        <v>1.162340178225494E-2</v>
      </c>
      <c r="O75" s="97">
        <v>8.8088854844887016E-3</v>
      </c>
      <c r="P75" s="97">
        <v>2.0501138952164009E-2</v>
      </c>
      <c r="Q75" s="97">
        <v>1.3764880952380952E-2</v>
      </c>
      <c r="R75" s="97">
        <v>3.4128440366972476E-2</v>
      </c>
    </row>
    <row r="76" spans="1:18" x14ac:dyDescent="0.25">
      <c r="A76" s="87">
        <v>31026</v>
      </c>
      <c r="B76" s="88" t="s">
        <v>102</v>
      </c>
      <c r="C76" s="88" t="s">
        <v>189</v>
      </c>
      <c r="D76" s="96">
        <v>2326</v>
      </c>
      <c r="E76" s="96">
        <v>2339</v>
      </c>
      <c r="F76" s="96">
        <v>2332</v>
      </c>
      <c r="G76" s="96">
        <v>2339</v>
      </c>
      <c r="H76" s="96">
        <v>2385</v>
      </c>
      <c r="I76" s="96">
        <v>2377</v>
      </c>
      <c r="J76" s="96">
        <v>2375</v>
      </c>
      <c r="K76" s="96">
        <v>2382</v>
      </c>
      <c r="L76" s="97">
        <v>5.5889939810834051E-3</v>
      </c>
      <c r="M76" s="97">
        <v>-2.9927319367250961E-3</v>
      </c>
      <c r="N76" s="97">
        <v>3.0017152658662091E-3</v>
      </c>
      <c r="O76" s="97">
        <v>1.9666524155622062E-2</v>
      </c>
      <c r="P76" s="97">
        <v>-3.3542976939203353E-3</v>
      </c>
      <c r="Q76" s="97">
        <v>-8.4139671855279767E-4</v>
      </c>
      <c r="R76" s="97">
        <v>2.9473684210526317E-3</v>
      </c>
    </row>
    <row r="77" spans="1:18" x14ac:dyDescent="0.25">
      <c r="A77" s="87">
        <v>15038</v>
      </c>
      <c r="B77" s="88" t="s">
        <v>52</v>
      </c>
      <c r="C77" s="88" t="s">
        <v>197</v>
      </c>
      <c r="D77" s="96">
        <v>2160</v>
      </c>
      <c r="E77" s="96">
        <v>2225</v>
      </c>
      <c r="F77" s="96">
        <v>2232</v>
      </c>
      <c r="G77" s="96">
        <v>2237</v>
      </c>
      <c r="H77" s="96">
        <v>2306</v>
      </c>
      <c r="I77" s="96">
        <v>2315</v>
      </c>
      <c r="J77" s="96">
        <v>2364</v>
      </c>
      <c r="K77" s="96">
        <v>2389</v>
      </c>
      <c r="L77" s="97">
        <v>3.0092592592592591E-2</v>
      </c>
      <c r="M77" s="97">
        <v>3.1460674157303371E-3</v>
      </c>
      <c r="N77" s="97">
        <v>2.2401433691756271E-3</v>
      </c>
      <c r="O77" s="97">
        <v>3.0844881537773806E-2</v>
      </c>
      <c r="P77" s="97">
        <v>3.9028620988725065E-3</v>
      </c>
      <c r="Q77" s="97">
        <v>2.1166306695464362E-2</v>
      </c>
      <c r="R77" s="97">
        <v>1.0575296108291032E-2</v>
      </c>
    </row>
    <row r="78" spans="1:18" x14ac:dyDescent="0.25">
      <c r="A78" s="87">
        <v>9027</v>
      </c>
      <c r="B78" s="88" t="s">
        <v>38</v>
      </c>
      <c r="C78" s="88" t="s">
        <v>197</v>
      </c>
      <c r="D78" s="96">
        <v>1469</v>
      </c>
      <c r="E78" s="96">
        <v>1488</v>
      </c>
      <c r="F78" s="96">
        <v>1495</v>
      </c>
      <c r="G78" s="96">
        <v>1507</v>
      </c>
      <c r="H78" s="96">
        <v>1511</v>
      </c>
      <c r="I78" s="96">
        <v>1533</v>
      </c>
      <c r="J78" s="96">
        <v>1598</v>
      </c>
      <c r="K78" s="96">
        <v>1640</v>
      </c>
      <c r="L78" s="97">
        <v>1.2933968686181076E-2</v>
      </c>
      <c r="M78" s="97">
        <v>4.7043010752688174E-3</v>
      </c>
      <c r="N78" s="97">
        <v>8.0267558528428085E-3</v>
      </c>
      <c r="O78" s="97">
        <v>2.6542800265428003E-3</v>
      </c>
      <c r="P78" s="97">
        <v>1.455989410986102E-2</v>
      </c>
      <c r="Q78" s="97">
        <v>4.2400521852576645E-2</v>
      </c>
      <c r="R78" s="97">
        <v>2.6282853566958697E-2</v>
      </c>
    </row>
    <row r="79" spans="1:18" x14ac:dyDescent="0.25">
      <c r="A79" s="87">
        <v>15065</v>
      </c>
      <c r="B79" s="88" t="s">
        <v>57</v>
      </c>
      <c r="C79" s="88" t="s">
        <v>197</v>
      </c>
      <c r="D79" s="96">
        <v>1354</v>
      </c>
      <c r="E79" s="96">
        <v>1365</v>
      </c>
      <c r="F79" s="96">
        <v>1383</v>
      </c>
      <c r="G79" s="96">
        <v>1398</v>
      </c>
      <c r="H79" s="96">
        <v>1388</v>
      </c>
      <c r="I79" s="96">
        <v>1397</v>
      </c>
      <c r="J79" s="96">
        <v>1387</v>
      </c>
      <c r="K79" s="96">
        <v>1407</v>
      </c>
      <c r="L79" s="97">
        <v>8.1240768094534704E-3</v>
      </c>
      <c r="M79" s="97">
        <v>1.3186813186813187E-2</v>
      </c>
      <c r="N79" s="97">
        <v>1.0845986984815618E-2</v>
      </c>
      <c r="O79" s="97">
        <v>-7.1530758226037196E-3</v>
      </c>
      <c r="P79" s="97">
        <v>6.4841498559077811E-3</v>
      </c>
      <c r="Q79" s="97">
        <v>-7.1581961345740875E-3</v>
      </c>
      <c r="R79" s="97">
        <v>1.4419610670511895E-2</v>
      </c>
    </row>
    <row r="80" spans="1:18" x14ac:dyDescent="0.25">
      <c r="A80" s="87">
        <v>29803</v>
      </c>
      <c r="B80" s="88" t="s">
        <v>408</v>
      </c>
      <c r="C80" s="88" t="s">
        <v>267</v>
      </c>
      <c r="D80" s="96">
        <v>802</v>
      </c>
      <c r="E80" s="96">
        <v>780</v>
      </c>
      <c r="F80" s="96">
        <v>759</v>
      </c>
      <c r="G80" s="96">
        <v>743</v>
      </c>
      <c r="H80" s="96">
        <v>719</v>
      </c>
      <c r="I80" s="96">
        <v>700</v>
      </c>
      <c r="J80" s="96">
        <v>689</v>
      </c>
      <c r="K80" s="96">
        <v>684</v>
      </c>
      <c r="L80" s="97">
        <v>-2.7431421446384038E-2</v>
      </c>
      <c r="M80" s="97">
        <v>-2.6923076923076925E-2</v>
      </c>
      <c r="N80" s="97">
        <v>-2.1080368906455864E-2</v>
      </c>
      <c r="O80" s="97">
        <v>-3.2301480484522208E-2</v>
      </c>
      <c r="P80" s="97">
        <v>-2.6425591098748261E-2</v>
      </c>
      <c r="Q80" s="97">
        <v>-1.5714285714285715E-2</v>
      </c>
      <c r="R80" s="97">
        <v>-7.2568940493468797E-3</v>
      </c>
    </row>
    <row r="81" spans="1:18" x14ac:dyDescent="0.25">
      <c r="A81" s="87">
        <v>15036</v>
      </c>
      <c r="B81" s="88" t="s">
        <v>51</v>
      </c>
      <c r="C81" s="88" t="s">
        <v>197</v>
      </c>
      <c r="D81" s="96">
        <v>645</v>
      </c>
      <c r="E81" s="96">
        <v>656</v>
      </c>
      <c r="F81" s="96">
        <v>655</v>
      </c>
      <c r="G81" s="96">
        <v>672</v>
      </c>
      <c r="H81" s="96">
        <v>667</v>
      </c>
      <c r="I81" s="96">
        <v>673</v>
      </c>
      <c r="J81" s="96">
        <v>679</v>
      </c>
      <c r="K81" s="96">
        <v>684</v>
      </c>
      <c r="L81" s="97">
        <v>1.7054263565891473E-2</v>
      </c>
      <c r="M81" s="97">
        <v>-1.5243902439024391E-3</v>
      </c>
      <c r="N81" s="97">
        <v>2.5954198473282442E-2</v>
      </c>
      <c r="O81" s="97">
        <v>-7.4404761904761901E-3</v>
      </c>
      <c r="P81" s="97">
        <v>8.9955022488755615E-3</v>
      </c>
      <c r="Q81" s="97">
        <v>8.9153046062407128E-3</v>
      </c>
      <c r="R81" s="97">
        <v>7.3637702503681884E-3</v>
      </c>
    </row>
    <row r="82" spans="1:18" x14ac:dyDescent="0.25">
      <c r="A82" s="87"/>
      <c r="B82" s="88" t="s">
        <v>195</v>
      </c>
      <c r="C82" s="88" t="s">
        <v>196</v>
      </c>
      <c r="D82" s="96">
        <v>59515</v>
      </c>
      <c r="E82" s="96">
        <v>61127</v>
      </c>
      <c r="F82" s="96">
        <v>62663</v>
      </c>
      <c r="G82" s="96">
        <v>65022</v>
      </c>
      <c r="H82" s="96">
        <v>66089</v>
      </c>
      <c r="I82" s="96">
        <v>67286</v>
      </c>
      <c r="J82" s="96">
        <v>68554</v>
      </c>
      <c r="K82" s="96">
        <v>70000</v>
      </c>
      <c r="L82" s="97">
        <v>2.7085608670083174E-2</v>
      </c>
      <c r="M82" s="97">
        <v>2.5128012171380897E-2</v>
      </c>
      <c r="N82" s="97">
        <v>3.7645819702216622E-2</v>
      </c>
      <c r="O82" s="97">
        <v>1.6409830518901294E-2</v>
      </c>
      <c r="P82" s="97">
        <v>1.8111939959751244E-2</v>
      </c>
      <c r="Q82" s="97">
        <v>1.8844930594774545E-2</v>
      </c>
      <c r="R82" s="97">
        <v>2.1092861102196808E-2</v>
      </c>
    </row>
    <row r="83" spans="1:18" x14ac:dyDescent="0.25">
      <c r="A83" s="87"/>
      <c r="B83" s="88"/>
      <c r="C83" s="88"/>
      <c r="D83" s="96"/>
      <c r="E83" s="96"/>
      <c r="F83" s="96"/>
      <c r="G83" s="96"/>
      <c r="H83" s="96"/>
      <c r="I83" s="96"/>
      <c r="J83" s="96"/>
      <c r="K83" s="96"/>
      <c r="L83" s="97"/>
      <c r="M83" s="97"/>
      <c r="N83" s="97"/>
      <c r="O83" s="97"/>
      <c r="P83" s="97"/>
      <c r="Q83" s="97"/>
      <c r="R83" s="97"/>
    </row>
    <row r="84" spans="1:18" ht="15.75" x14ac:dyDescent="0.25">
      <c r="A84" s="87"/>
      <c r="B84" s="10" t="s">
        <v>395</v>
      </c>
      <c r="C84" s="102"/>
      <c r="D84" s="103">
        <v>529965</v>
      </c>
      <c r="E84" s="103">
        <v>533507</v>
      </c>
      <c r="F84" s="103">
        <v>538364</v>
      </c>
      <c r="G84" s="103">
        <v>549114</v>
      </c>
      <c r="H84" s="103">
        <v>558781</v>
      </c>
      <c r="I84" s="103">
        <v>567433</v>
      </c>
      <c r="J84" s="103">
        <v>575698</v>
      </c>
      <c r="K84" s="103">
        <v>584899</v>
      </c>
      <c r="L84" s="104">
        <v>6.6834602285056558E-3</v>
      </c>
      <c r="M84" s="104">
        <v>9.1039105391306947E-3</v>
      </c>
      <c r="N84" s="104">
        <v>1.9967902757242313E-2</v>
      </c>
      <c r="O84" s="104">
        <v>1.7604723245082079E-2</v>
      </c>
      <c r="P84" s="104">
        <v>1.5483704707210876E-2</v>
      </c>
      <c r="Q84" s="104">
        <v>1.4565596290663391E-2</v>
      </c>
      <c r="R84" s="104">
        <v>1.5982337961917534E-2</v>
      </c>
    </row>
    <row r="85" spans="1:18" x14ac:dyDescent="0.25">
      <c r="A85" s="87">
        <v>35010</v>
      </c>
      <c r="B85" s="88" t="s">
        <v>116</v>
      </c>
      <c r="C85" s="88" t="s">
        <v>192</v>
      </c>
      <c r="D85" s="96">
        <v>119905</v>
      </c>
      <c r="E85" s="96">
        <v>121537</v>
      </c>
      <c r="F85" s="96">
        <v>122582</v>
      </c>
      <c r="G85" s="96">
        <v>125233</v>
      </c>
      <c r="H85" s="96">
        <v>128769</v>
      </c>
      <c r="I85" s="96">
        <v>131654</v>
      </c>
      <c r="J85" s="96">
        <v>133644</v>
      </c>
      <c r="K85" s="96">
        <v>136233</v>
      </c>
      <c r="L85" s="97">
        <v>1.3610775197030982E-2</v>
      </c>
      <c r="M85" s="97">
        <v>8.5982046619547964E-3</v>
      </c>
      <c r="N85" s="97">
        <v>2.162633991940089E-2</v>
      </c>
      <c r="O85" s="97">
        <v>2.8235369271677593E-2</v>
      </c>
      <c r="P85" s="97">
        <v>2.2404460700945102E-2</v>
      </c>
      <c r="Q85" s="97">
        <v>1.5115378188281405E-2</v>
      </c>
      <c r="R85" s="97">
        <v>1.9372362395618209E-2</v>
      </c>
    </row>
    <row r="86" spans="1:18" x14ac:dyDescent="0.25">
      <c r="A86" s="87">
        <v>33042</v>
      </c>
      <c r="B86" s="88" t="s">
        <v>110</v>
      </c>
      <c r="C86" s="88" t="s">
        <v>192</v>
      </c>
      <c r="D86" s="96">
        <v>87910</v>
      </c>
      <c r="E86" s="96">
        <v>88350</v>
      </c>
      <c r="F86" s="96">
        <v>89551</v>
      </c>
      <c r="G86" s="96">
        <v>91351</v>
      </c>
      <c r="H86" s="96">
        <v>92737</v>
      </c>
      <c r="I86" s="96">
        <v>94291</v>
      </c>
      <c r="J86" s="96">
        <v>95593</v>
      </c>
      <c r="K86" s="96">
        <v>97177</v>
      </c>
      <c r="L86" s="97">
        <v>5.0051188715732001E-3</v>
      </c>
      <c r="M86" s="97">
        <v>1.3593661573288059E-2</v>
      </c>
      <c r="N86" s="97">
        <v>2.0100278053846413E-2</v>
      </c>
      <c r="O86" s="97">
        <v>1.5172247703911287E-2</v>
      </c>
      <c r="P86" s="97">
        <v>1.6757065680364901E-2</v>
      </c>
      <c r="Q86" s="97">
        <v>1.3808316806482061E-2</v>
      </c>
      <c r="R86" s="97">
        <v>1.6570250959798312E-2</v>
      </c>
    </row>
    <row r="87" spans="1:18" x14ac:dyDescent="0.25">
      <c r="A87" s="87">
        <v>37014</v>
      </c>
      <c r="B87" s="88" t="s">
        <v>123</v>
      </c>
      <c r="C87" s="88" t="s">
        <v>192</v>
      </c>
      <c r="D87" s="96">
        <v>38940</v>
      </c>
      <c r="E87" s="96">
        <v>38638</v>
      </c>
      <c r="F87" s="96">
        <v>38786</v>
      </c>
      <c r="G87" s="96">
        <v>39783</v>
      </c>
      <c r="H87" s="96">
        <v>40801</v>
      </c>
      <c r="I87" s="96">
        <v>41462</v>
      </c>
      <c r="J87" s="96">
        <v>42060</v>
      </c>
      <c r="K87" s="96">
        <v>42574</v>
      </c>
      <c r="L87" s="97">
        <v>-7.7555213148433489E-3</v>
      </c>
      <c r="M87" s="97">
        <v>3.8304260054868263E-3</v>
      </c>
      <c r="N87" s="97">
        <v>2.5705151343268191E-2</v>
      </c>
      <c r="O87" s="97">
        <v>2.5588819344946334E-2</v>
      </c>
      <c r="P87" s="97">
        <v>1.6200583319036298E-2</v>
      </c>
      <c r="Q87" s="97">
        <v>1.4422845014712266E-2</v>
      </c>
      <c r="R87" s="97">
        <v>1.2220637184973846E-2</v>
      </c>
    </row>
    <row r="88" spans="1:18" x14ac:dyDescent="0.25">
      <c r="A88" s="87">
        <v>35029</v>
      </c>
      <c r="B88" s="88" t="s">
        <v>119</v>
      </c>
      <c r="C88" s="88" t="s">
        <v>189</v>
      </c>
      <c r="D88" s="96">
        <v>31690</v>
      </c>
      <c r="E88" s="96">
        <v>31947</v>
      </c>
      <c r="F88" s="96">
        <v>32586</v>
      </c>
      <c r="G88" s="96">
        <v>33507</v>
      </c>
      <c r="H88" s="96">
        <v>33694</v>
      </c>
      <c r="I88" s="96">
        <v>33751</v>
      </c>
      <c r="J88" s="96">
        <v>34407</v>
      </c>
      <c r="K88" s="96">
        <v>34883</v>
      </c>
      <c r="L88" s="97">
        <v>8.1098138213947617E-3</v>
      </c>
      <c r="M88" s="97">
        <v>2.0001878110620715E-2</v>
      </c>
      <c r="N88" s="97">
        <v>2.8263671515374702E-2</v>
      </c>
      <c r="O88" s="97">
        <v>5.5809233891425669E-3</v>
      </c>
      <c r="P88" s="97">
        <v>1.6916958508933341E-3</v>
      </c>
      <c r="Q88" s="97">
        <v>1.943646114189209E-2</v>
      </c>
      <c r="R88" s="97">
        <v>1.383439416397826E-2</v>
      </c>
    </row>
    <row r="89" spans="1:18" x14ac:dyDescent="0.25">
      <c r="A89" s="87">
        <v>7041</v>
      </c>
      <c r="B89" s="88" t="s">
        <v>34</v>
      </c>
      <c r="C89" s="88" t="s">
        <v>192</v>
      </c>
      <c r="D89" s="96">
        <v>33575</v>
      </c>
      <c r="E89" s="96">
        <v>34106</v>
      </c>
      <c r="F89" s="96">
        <v>34334</v>
      </c>
      <c r="G89" s="96">
        <v>34414</v>
      </c>
      <c r="H89" s="96">
        <v>34683</v>
      </c>
      <c r="I89" s="96">
        <v>35261</v>
      </c>
      <c r="J89" s="96">
        <v>36118</v>
      </c>
      <c r="K89" s="96">
        <v>36647</v>
      </c>
      <c r="L89" s="97">
        <v>1.5815338793745345E-2</v>
      </c>
      <c r="M89" s="97">
        <v>6.6850407552923241E-3</v>
      </c>
      <c r="N89" s="97">
        <v>2.3300518436535213E-3</v>
      </c>
      <c r="O89" s="97">
        <v>7.8165862730284179E-3</v>
      </c>
      <c r="P89" s="97">
        <v>1.6665225038203155E-2</v>
      </c>
      <c r="Q89" s="97">
        <v>2.4304472363234169E-2</v>
      </c>
      <c r="R89" s="97">
        <v>1.4646436679771859E-2</v>
      </c>
    </row>
    <row r="90" spans="1:18" x14ac:dyDescent="0.25">
      <c r="A90" s="87">
        <v>39032</v>
      </c>
      <c r="B90" s="88" t="s">
        <v>130</v>
      </c>
      <c r="C90" s="88" t="s">
        <v>192</v>
      </c>
      <c r="D90" s="96">
        <v>17784</v>
      </c>
      <c r="E90" s="96">
        <v>17537</v>
      </c>
      <c r="F90" s="96">
        <v>17487</v>
      </c>
      <c r="G90" s="96">
        <v>17943</v>
      </c>
      <c r="H90" s="96">
        <v>18131</v>
      </c>
      <c r="I90" s="96">
        <v>18492</v>
      </c>
      <c r="J90" s="96">
        <v>18814</v>
      </c>
      <c r="K90" s="96">
        <v>19299</v>
      </c>
      <c r="L90" s="97">
        <v>-1.3888888888888888E-2</v>
      </c>
      <c r="M90" s="97">
        <v>-2.8511147858812794E-3</v>
      </c>
      <c r="N90" s="97">
        <v>2.6076513981815062E-2</v>
      </c>
      <c r="O90" s="97">
        <v>1.0477623585799477E-2</v>
      </c>
      <c r="P90" s="97">
        <v>1.9910650267497654E-2</v>
      </c>
      <c r="Q90" s="97">
        <v>1.7412935323383085E-2</v>
      </c>
      <c r="R90" s="97">
        <v>2.5778675454448816E-2</v>
      </c>
    </row>
    <row r="91" spans="1:18" x14ac:dyDescent="0.25">
      <c r="A91" s="87">
        <v>35016</v>
      </c>
      <c r="B91" s="88" t="s">
        <v>117</v>
      </c>
      <c r="C91" s="88" t="s">
        <v>189</v>
      </c>
      <c r="D91" s="96">
        <v>11893</v>
      </c>
      <c r="E91" s="96">
        <v>12178</v>
      </c>
      <c r="F91" s="96">
        <v>12319</v>
      </c>
      <c r="G91" s="96">
        <v>12858</v>
      </c>
      <c r="H91" s="96">
        <v>13330</v>
      </c>
      <c r="I91" s="96">
        <v>13356</v>
      </c>
      <c r="J91" s="96">
        <v>13666</v>
      </c>
      <c r="K91" s="96">
        <v>14027</v>
      </c>
      <c r="L91" s="97">
        <v>2.3963676111998653E-2</v>
      </c>
      <c r="M91" s="97">
        <v>1.1578255871243226E-2</v>
      </c>
      <c r="N91" s="97">
        <v>4.3753551424628626E-2</v>
      </c>
      <c r="O91" s="97">
        <v>3.6708663866853321E-2</v>
      </c>
      <c r="P91" s="97">
        <v>1.9504876219054764E-3</v>
      </c>
      <c r="Q91" s="97">
        <v>2.3210542078466605E-2</v>
      </c>
      <c r="R91" s="97">
        <v>2.6415922727937947E-2</v>
      </c>
    </row>
    <row r="92" spans="1:18" x14ac:dyDescent="0.25">
      <c r="A92" s="87">
        <v>7035</v>
      </c>
      <c r="B92" s="88" t="s">
        <v>33</v>
      </c>
      <c r="C92" s="88" t="s">
        <v>189</v>
      </c>
      <c r="D92" s="96">
        <v>11383</v>
      </c>
      <c r="E92" s="96">
        <v>11408</v>
      </c>
      <c r="F92" s="96">
        <v>11477</v>
      </c>
      <c r="G92" s="96">
        <v>11635</v>
      </c>
      <c r="H92" s="96">
        <v>11864</v>
      </c>
      <c r="I92" s="96">
        <v>12005</v>
      </c>
      <c r="J92" s="96">
        <v>12135</v>
      </c>
      <c r="K92" s="96">
        <v>12213</v>
      </c>
      <c r="L92" s="97">
        <v>2.1962575770886408E-3</v>
      </c>
      <c r="M92" s="97">
        <v>6.0483870967741934E-3</v>
      </c>
      <c r="N92" s="97">
        <v>1.3766663762307223E-2</v>
      </c>
      <c r="O92" s="97">
        <v>1.968199398366996E-2</v>
      </c>
      <c r="P92" s="97">
        <v>1.1884693189480782E-2</v>
      </c>
      <c r="Q92" s="97">
        <v>1.0828821324448146E-2</v>
      </c>
      <c r="R92" s="97">
        <v>6.4276885043263289E-3</v>
      </c>
    </row>
    <row r="93" spans="1:18" x14ac:dyDescent="0.25">
      <c r="A93" s="87">
        <v>37010</v>
      </c>
      <c r="B93" s="88" t="s">
        <v>122</v>
      </c>
      <c r="C93" s="88" t="s">
        <v>189</v>
      </c>
      <c r="D93" s="96">
        <v>10422</v>
      </c>
      <c r="E93" s="96">
        <v>10339</v>
      </c>
      <c r="F93" s="96">
        <v>10377</v>
      </c>
      <c r="G93" s="96">
        <v>10674</v>
      </c>
      <c r="H93" s="96">
        <v>11014</v>
      </c>
      <c r="I93" s="96">
        <v>11122</v>
      </c>
      <c r="J93" s="96">
        <v>11266</v>
      </c>
      <c r="K93" s="96">
        <v>11395</v>
      </c>
      <c r="L93" s="97">
        <v>-7.9639224716944925E-3</v>
      </c>
      <c r="M93" s="97">
        <v>3.6754038108134249E-3</v>
      </c>
      <c r="N93" s="97">
        <v>2.8620988725065046E-2</v>
      </c>
      <c r="O93" s="97">
        <v>3.185310099306727E-2</v>
      </c>
      <c r="P93" s="97">
        <v>9.8057018340294167E-3</v>
      </c>
      <c r="Q93" s="97">
        <v>1.2947311634598094E-2</v>
      </c>
      <c r="R93" s="97">
        <v>1.1450381679389313E-2</v>
      </c>
    </row>
    <row r="94" spans="1:18" x14ac:dyDescent="0.25">
      <c r="A94" s="87">
        <v>33006</v>
      </c>
      <c r="B94" s="88" t="s">
        <v>104</v>
      </c>
      <c r="C94" s="88" t="s">
        <v>192</v>
      </c>
      <c r="D94" s="96">
        <v>7200</v>
      </c>
      <c r="E94" s="96">
        <v>7212</v>
      </c>
      <c r="F94" s="96">
        <v>7277</v>
      </c>
      <c r="G94" s="96">
        <v>7395</v>
      </c>
      <c r="H94" s="96">
        <v>7428</v>
      </c>
      <c r="I94" s="96">
        <v>7457</v>
      </c>
      <c r="J94" s="96">
        <v>7526</v>
      </c>
      <c r="K94" s="96">
        <v>7593</v>
      </c>
      <c r="L94" s="97">
        <v>1.6666666666666668E-3</v>
      </c>
      <c r="M94" s="97">
        <v>9.0127565169162514E-3</v>
      </c>
      <c r="N94" s="97">
        <v>1.6215473409371992E-2</v>
      </c>
      <c r="O94" s="97">
        <v>4.4624746450304259E-3</v>
      </c>
      <c r="P94" s="97">
        <v>3.9041464728056005E-3</v>
      </c>
      <c r="Q94" s="97">
        <v>9.2530508247284423E-3</v>
      </c>
      <c r="R94" s="97">
        <v>8.9024714323677912E-3</v>
      </c>
    </row>
    <row r="95" spans="1:18" x14ac:dyDescent="0.25">
      <c r="A95" s="87">
        <v>39019</v>
      </c>
      <c r="B95" s="88" t="s">
        <v>129</v>
      </c>
      <c r="C95" s="88" t="s">
        <v>192</v>
      </c>
      <c r="D95" s="96">
        <v>7292</v>
      </c>
      <c r="E95" s="96">
        <v>7253</v>
      </c>
      <c r="F95" s="96">
        <v>7491</v>
      </c>
      <c r="G95" s="96">
        <v>7694</v>
      </c>
      <c r="H95" s="96">
        <v>7760</v>
      </c>
      <c r="I95" s="96">
        <v>7882</v>
      </c>
      <c r="J95" s="96">
        <v>7996</v>
      </c>
      <c r="K95" s="96">
        <v>8129</v>
      </c>
      <c r="L95" s="97">
        <v>-5.3483269336258915E-3</v>
      </c>
      <c r="M95" s="97">
        <v>3.2814007996691028E-2</v>
      </c>
      <c r="N95" s="97">
        <v>2.709918568949406E-2</v>
      </c>
      <c r="O95" s="97">
        <v>8.5781128151806597E-3</v>
      </c>
      <c r="P95" s="97">
        <v>1.5721649484536082E-2</v>
      </c>
      <c r="Q95" s="97">
        <v>1.446333417914235E-2</v>
      </c>
      <c r="R95" s="97">
        <v>1.6633316658329164E-2</v>
      </c>
    </row>
    <row r="96" spans="1:18" x14ac:dyDescent="0.25">
      <c r="A96" s="87">
        <v>37024</v>
      </c>
      <c r="B96" s="88" t="s">
        <v>124</v>
      </c>
      <c r="C96" s="88" t="s">
        <v>189</v>
      </c>
      <c r="D96" s="96">
        <v>5108</v>
      </c>
      <c r="E96" s="96">
        <v>5123</v>
      </c>
      <c r="F96" s="96">
        <v>5140</v>
      </c>
      <c r="G96" s="96">
        <v>5294</v>
      </c>
      <c r="H96" s="96">
        <v>5317</v>
      </c>
      <c r="I96" s="96">
        <v>5333</v>
      </c>
      <c r="J96" s="96">
        <v>5394</v>
      </c>
      <c r="K96" s="96">
        <v>5422</v>
      </c>
      <c r="L96" s="97">
        <v>2.9365700861393894E-3</v>
      </c>
      <c r="M96" s="97">
        <v>3.3183681436658209E-3</v>
      </c>
      <c r="N96" s="97">
        <v>2.9961089494163425E-2</v>
      </c>
      <c r="O96" s="97">
        <v>4.3445409897997734E-3</v>
      </c>
      <c r="P96" s="97">
        <v>3.0092157231521536E-3</v>
      </c>
      <c r="Q96" s="97">
        <v>1.1438214888430527E-2</v>
      </c>
      <c r="R96" s="97">
        <v>5.1909529106414533E-3</v>
      </c>
    </row>
    <row r="97" spans="1:18" x14ac:dyDescent="0.25">
      <c r="A97" s="87">
        <v>35018</v>
      </c>
      <c r="B97" s="88" t="s">
        <v>118</v>
      </c>
      <c r="C97" s="88" t="s">
        <v>189</v>
      </c>
      <c r="D97" s="96">
        <v>5220</v>
      </c>
      <c r="E97" s="96">
        <v>5216</v>
      </c>
      <c r="F97" s="96">
        <v>5305</v>
      </c>
      <c r="G97" s="96">
        <v>5413</v>
      </c>
      <c r="H97" s="96">
        <v>5528</v>
      </c>
      <c r="I97" s="96">
        <v>5610</v>
      </c>
      <c r="J97" s="96">
        <v>5655</v>
      </c>
      <c r="K97" s="96">
        <v>5671</v>
      </c>
      <c r="L97" s="97">
        <v>-7.6628352490421458E-4</v>
      </c>
      <c r="M97" s="97">
        <v>1.7062883435582821E-2</v>
      </c>
      <c r="N97" s="97">
        <v>2.0358152686145145E-2</v>
      </c>
      <c r="O97" s="97">
        <v>2.124515056345834E-2</v>
      </c>
      <c r="P97" s="97">
        <v>1.4833574529667149E-2</v>
      </c>
      <c r="Q97" s="97">
        <v>8.0213903743315516E-3</v>
      </c>
      <c r="R97" s="97">
        <v>2.8293545534924846E-3</v>
      </c>
    </row>
    <row r="98" spans="1:18" x14ac:dyDescent="0.25">
      <c r="A98" s="87">
        <v>37028</v>
      </c>
      <c r="B98" s="88" t="s">
        <v>125</v>
      </c>
      <c r="C98" s="88" t="s">
        <v>192</v>
      </c>
      <c r="D98" s="96">
        <v>4881</v>
      </c>
      <c r="E98" s="96">
        <v>5062</v>
      </c>
      <c r="F98" s="96">
        <v>5151</v>
      </c>
      <c r="G98" s="96">
        <v>5182</v>
      </c>
      <c r="H98" s="96">
        <v>5287</v>
      </c>
      <c r="I98" s="96">
        <v>5341</v>
      </c>
      <c r="J98" s="96">
        <v>5404</v>
      </c>
      <c r="K98" s="96">
        <v>5447</v>
      </c>
      <c r="L98" s="97">
        <v>3.7082565048145874E-2</v>
      </c>
      <c r="M98" s="97">
        <v>1.758198340576847E-2</v>
      </c>
      <c r="N98" s="97">
        <v>6.0182488837119009E-3</v>
      </c>
      <c r="O98" s="97">
        <v>2.0262446931686606E-2</v>
      </c>
      <c r="P98" s="97">
        <v>1.0213731794968791E-2</v>
      </c>
      <c r="Q98" s="97">
        <v>1.1795543905635648E-2</v>
      </c>
      <c r="R98" s="97">
        <v>7.957068837897853E-3</v>
      </c>
    </row>
    <row r="99" spans="1:18" x14ac:dyDescent="0.25">
      <c r="A99" s="87">
        <v>7005</v>
      </c>
      <c r="B99" s="88" t="s">
        <v>29</v>
      </c>
      <c r="C99" s="88" t="s">
        <v>201</v>
      </c>
      <c r="D99" s="96">
        <v>4863</v>
      </c>
      <c r="E99" s="96">
        <v>4855</v>
      </c>
      <c r="F99" s="96">
        <v>4895</v>
      </c>
      <c r="G99" s="96">
        <v>4936</v>
      </c>
      <c r="H99" s="96">
        <v>5046</v>
      </c>
      <c r="I99" s="96">
        <v>5050</v>
      </c>
      <c r="J99" s="96">
        <v>5083</v>
      </c>
      <c r="K99" s="96">
        <v>5073</v>
      </c>
      <c r="L99" s="97">
        <v>-1.645075056549455E-3</v>
      </c>
      <c r="M99" s="97">
        <v>8.2389289392378988E-3</v>
      </c>
      <c r="N99" s="97">
        <v>8.3758937691521956E-3</v>
      </c>
      <c r="O99" s="97">
        <v>2.2285251215559156E-2</v>
      </c>
      <c r="P99" s="97">
        <v>7.9270709472849786E-4</v>
      </c>
      <c r="Q99" s="97">
        <v>6.5346534653465344E-3</v>
      </c>
      <c r="R99" s="97">
        <v>-1.9673421207948064E-3</v>
      </c>
    </row>
    <row r="100" spans="1:18" x14ac:dyDescent="0.25">
      <c r="A100" s="87">
        <v>7014</v>
      </c>
      <c r="B100" s="88" t="s">
        <v>31</v>
      </c>
      <c r="C100" s="88" t="s">
        <v>201</v>
      </c>
      <c r="D100" s="96">
        <v>4832</v>
      </c>
      <c r="E100" s="96">
        <v>4905</v>
      </c>
      <c r="F100" s="96">
        <v>4990</v>
      </c>
      <c r="G100" s="96">
        <v>4976</v>
      </c>
      <c r="H100" s="96">
        <v>5059</v>
      </c>
      <c r="I100" s="96">
        <v>5147</v>
      </c>
      <c r="J100" s="96">
        <v>5247</v>
      </c>
      <c r="K100" s="96">
        <v>5355</v>
      </c>
      <c r="L100" s="97">
        <v>1.5107615894039736E-2</v>
      </c>
      <c r="M100" s="97">
        <v>1.7329255861365953E-2</v>
      </c>
      <c r="N100" s="97">
        <v>-2.8056112224448897E-3</v>
      </c>
      <c r="O100" s="97">
        <v>1.6680064308681672E-2</v>
      </c>
      <c r="P100" s="97">
        <v>1.7394742043882191E-2</v>
      </c>
      <c r="Q100" s="97">
        <v>1.9428793471925394E-2</v>
      </c>
      <c r="R100" s="97">
        <v>2.0583190394511151E-2</v>
      </c>
    </row>
    <row r="101" spans="1:18" x14ac:dyDescent="0.25">
      <c r="A101" s="87">
        <v>39007</v>
      </c>
      <c r="B101" s="88" t="s">
        <v>128</v>
      </c>
      <c r="C101" s="88" t="s">
        <v>201</v>
      </c>
      <c r="D101" s="96">
        <v>3769</v>
      </c>
      <c r="E101" s="96">
        <v>3702</v>
      </c>
      <c r="F101" s="96">
        <v>3754</v>
      </c>
      <c r="G101" s="96">
        <v>3809</v>
      </c>
      <c r="H101" s="96">
        <v>3826</v>
      </c>
      <c r="I101" s="96">
        <v>3873</v>
      </c>
      <c r="J101" s="96">
        <v>3884</v>
      </c>
      <c r="K101" s="96">
        <v>3934</v>
      </c>
      <c r="L101" s="97">
        <v>-1.777659856725922E-2</v>
      </c>
      <c r="M101" s="97">
        <v>1.4046461372231226E-2</v>
      </c>
      <c r="N101" s="97">
        <v>1.4651038891848695E-2</v>
      </c>
      <c r="O101" s="97">
        <v>4.4631136781307429E-3</v>
      </c>
      <c r="P101" s="97">
        <v>1.2284370099320438E-2</v>
      </c>
      <c r="Q101" s="97">
        <v>2.8401755744900596E-3</v>
      </c>
      <c r="R101" s="97">
        <v>1.2873326467559218E-2</v>
      </c>
    </row>
    <row r="102" spans="1:18" x14ac:dyDescent="0.25">
      <c r="A102" s="87">
        <v>37033</v>
      </c>
      <c r="B102" s="88" t="s">
        <v>126</v>
      </c>
      <c r="C102" s="88" t="s">
        <v>192</v>
      </c>
      <c r="D102" s="96">
        <v>2963</v>
      </c>
      <c r="E102" s="96">
        <v>2932</v>
      </c>
      <c r="F102" s="96">
        <v>3031</v>
      </c>
      <c r="G102" s="96">
        <v>3061</v>
      </c>
      <c r="H102" s="96">
        <v>3072</v>
      </c>
      <c r="I102" s="96">
        <v>3096</v>
      </c>
      <c r="J102" s="96">
        <v>3102</v>
      </c>
      <c r="K102" s="96">
        <v>3122</v>
      </c>
      <c r="L102" s="97">
        <v>-1.0462369220384746E-2</v>
      </c>
      <c r="M102" s="97">
        <v>3.3765347885402454E-2</v>
      </c>
      <c r="N102" s="97">
        <v>9.8977235235895751E-3</v>
      </c>
      <c r="O102" s="97">
        <v>3.5935968637700096E-3</v>
      </c>
      <c r="P102" s="97">
        <v>7.8125E-3</v>
      </c>
      <c r="Q102" s="97">
        <v>1.937984496124031E-3</v>
      </c>
      <c r="R102" s="97">
        <v>6.4474532559638939E-3</v>
      </c>
    </row>
    <row r="103" spans="1:18" x14ac:dyDescent="0.25">
      <c r="A103" s="87">
        <v>7024</v>
      </c>
      <c r="B103" s="88" t="s">
        <v>32</v>
      </c>
      <c r="C103" s="88" t="s">
        <v>201</v>
      </c>
      <c r="D103" s="96">
        <v>2749</v>
      </c>
      <c r="E103" s="96">
        <v>2794</v>
      </c>
      <c r="F103" s="96">
        <v>2824</v>
      </c>
      <c r="G103" s="96">
        <v>2878</v>
      </c>
      <c r="H103" s="96">
        <v>2923</v>
      </c>
      <c r="I103" s="96">
        <v>2954</v>
      </c>
      <c r="J103" s="96">
        <v>2939</v>
      </c>
      <c r="K103" s="96">
        <v>2921</v>
      </c>
      <c r="L103" s="97">
        <v>1.6369588941433248E-2</v>
      </c>
      <c r="M103" s="97">
        <v>1.0737294201861132E-2</v>
      </c>
      <c r="N103" s="97">
        <v>1.9121813031161474E-2</v>
      </c>
      <c r="O103" s="97">
        <v>1.5635858234885336E-2</v>
      </c>
      <c r="P103" s="97">
        <v>1.0605542251111872E-2</v>
      </c>
      <c r="Q103" s="97">
        <v>-5.0778605280974946E-3</v>
      </c>
      <c r="R103" s="97">
        <v>-6.1245321537938078E-3</v>
      </c>
    </row>
    <row r="104" spans="1:18" x14ac:dyDescent="0.25">
      <c r="A104" s="87">
        <v>39045</v>
      </c>
      <c r="B104" s="88" t="s">
        <v>131</v>
      </c>
      <c r="C104" s="88" t="s">
        <v>189</v>
      </c>
      <c r="D104" s="96">
        <v>2450</v>
      </c>
      <c r="E104" s="96">
        <v>2449</v>
      </c>
      <c r="F104" s="96">
        <v>2443</v>
      </c>
      <c r="G104" s="96">
        <v>2489</v>
      </c>
      <c r="H104" s="96">
        <v>2500</v>
      </c>
      <c r="I104" s="96">
        <v>2537</v>
      </c>
      <c r="J104" s="96">
        <v>2551</v>
      </c>
      <c r="K104" s="96">
        <v>2571</v>
      </c>
      <c r="L104" s="97">
        <v>-4.0816326530612246E-4</v>
      </c>
      <c r="M104" s="97">
        <v>-2.4499795835034709E-3</v>
      </c>
      <c r="N104" s="97">
        <v>1.882930822758903E-2</v>
      </c>
      <c r="O104" s="97">
        <v>4.4194455604660505E-3</v>
      </c>
      <c r="P104" s="97">
        <v>1.4800000000000001E-2</v>
      </c>
      <c r="Q104" s="97">
        <v>5.5183287347260546E-3</v>
      </c>
      <c r="R104" s="97">
        <v>7.8400627205017642E-3</v>
      </c>
    </row>
    <row r="105" spans="1:18" x14ac:dyDescent="0.25">
      <c r="A105" s="87">
        <v>33067</v>
      </c>
      <c r="B105" s="88" t="s">
        <v>113</v>
      </c>
      <c r="C105" s="88" t="s">
        <v>189</v>
      </c>
      <c r="D105" s="96">
        <v>2336</v>
      </c>
      <c r="E105" s="96">
        <v>2375</v>
      </c>
      <c r="F105" s="96">
        <v>2385</v>
      </c>
      <c r="G105" s="96">
        <v>2413</v>
      </c>
      <c r="H105" s="96">
        <v>2402</v>
      </c>
      <c r="I105" s="96">
        <v>2428</v>
      </c>
      <c r="J105" s="96">
        <v>2433</v>
      </c>
      <c r="K105" s="96">
        <v>2440</v>
      </c>
      <c r="L105" s="97">
        <v>1.6695205479452056E-2</v>
      </c>
      <c r="M105" s="97">
        <v>4.2105263157894736E-3</v>
      </c>
      <c r="N105" s="97">
        <v>1.1740041928721174E-2</v>
      </c>
      <c r="O105" s="97">
        <v>-4.5586406962287605E-3</v>
      </c>
      <c r="P105" s="97">
        <v>1.0824313072439634E-2</v>
      </c>
      <c r="Q105" s="97">
        <v>2.0593080724876441E-3</v>
      </c>
      <c r="R105" s="97">
        <v>2.8771064529387589E-3</v>
      </c>
    </row>
    <row r="106" spans="1:18" x14ac:dyDescent="0.25">
      <c r="A106" s="87">
        <v>33054</v>
      </c>
      <c r="B106" s="88" t="s">
        <v>112</v>
      </c>
      <c r="C106" s="88" t="s">
        <v>197</v>
      </c>
      <c r="D106" s="96">
        <v>2495</v>
      </c>
      <c r="E106" s="96">
        <v>2479</v>
      </c>
      <c r="F106" s="96">
        <v>2459</v>
      </c>
      <c r="G106" s="96">
        <v>2425</v>
      </c>
      <c r="H106" s="96">
        <v>2370</v>
      </c>
      <c r="I106" s="96">
        <v>2388</v>
      </c>
      <c r="J106" s="96">
        <v>2341</v>
      </c>
      <c r="K106" s="96">
        <v>2380</v>
      </c>
      <c r="L106" s="97">
        <v>-6.4128256513026052E-3</v>
      </c>
      <c r="M106" s="97">
        <v>-8.0677692617991126E-3</v>
      </c>
      <c r="N106" s="97">
        <v>-1.3826758845058967E-2</v>
      </c>
      <c r="O106" s="97">
        <v>-2.268041237113402E-2</v>
      </c>
      <c r="P106" s="97">
        <v>7.5949367088607592E-3</v>
      </c>
      <c r="Q106" s="97">
        <v>-1.9681742043551088E-2</v>
      </c>
      <c r="R106" s="97">
        <v>1.6659547202050404E-2</v>
      </c>
    </row>
    <row r="107" spans="1:18" x14ac:dyDescent="0.25">
      <c r="A107" s="87">
        <v>33035</v>
      </c>
      <c r="B107" s="88" t="s">
        <v>109</v>
      </c>
      <c r="C107" s="88" t="s">
        <v>189</v>
      </c>
      <c r="D107" s="96">
        <v>2079</v>
      </c>
      <c r="E107" s="96">
        <v>2056</v>
      </c>
      <c r="F107" s="96">
        <v>2073</v>
      </c>
      <c r="G107" s="96">
        <v>2065</v>
      </c>
      <c r="H107" s="96">
        <v>2087</v>
      </c>
      <c r="I107" s="96">
        <v>2082</v>
      </c>
      <c r="J107" s="96">
        <v>2094</v>
      </c>
      <c r="K107" s="96">
        <v>2122</v>
      </c>
      <c r="L107" s="97">
        <v>-1.1063011063011063E-2</v>
      </c>
      <c r="M107" s="97">
        <v>8.2684824902723737E-3</v>
      </c>
      <c r="N107" s="97">
        <v>-3.8591413410516162E-3</v>
      </c>
      <c r="O107" s="97">
        <v>1.0653753026634382E-2</v>
      </c>
      <c r="P107" s="97">
        <v>-2.3957834211787254E-3</v>
      </c>
      <c r="Q107" s="97">
        <v>5.763688760806916E-3</v>
      </c>
      <c r="R107" s="97">
        <v>1.3371537726838587E-2</v>
      </c>
    </row>
    <row r="108" spans="1:18" x14ac:dyDescent="0.25">
      <c r="A108" s="87">
        <v>33074</v>
      </c>
      <c r="B108" s="88" t="s">
        <v>114</v>
      </c>
      <c r="C108" s="88" t="s">
        <v>189</v>
      </c>
      <c r="D108" s="96">
        <v>1773</v>
      </c>
      <c r="E108" s="96">
        <v>1799</v>
      </c>
      <c r="F108" s="96">
        <v>1796</v>
      </c>
      <c r="G108" s="96">
        <v>1785</v>
      </c>
      <c r="H108" s="96">
        <v>1783</v>
      </c>
      <c r="I108" s="96">
        <v>1789</v>
      </c>
      <c r="J108" s="96">
        <v>1793</v>
      </c>
      <c r="K108" s="96">
        <v>1821</v>
      </c>
      <c r="L108" s="97">
        <v>1.4664410603496898E-2</v>
      </c>
      <c r="M108" s="97">
        <v>-1.6675931072818232E-3</v>
      </c>
      <c r="N108" s="97">
        <v>-6.124721603563474E-3</v>
      </c>
      <c r="O108" s="97">
        <v>-1.1204481792717086E-3</v>
      </c>
      <c r="P108" s="97">
        <v>3.3651149747616375E-3</v>
      </c>
      <c r="Q108" s="97">
        <v>2.2358859698155395E-3</v>
      </c>
      <c r="R108" s="97">
        <v>1.5616285554935862E-2</v>
      </c>
    </row>
    <row r="109" spans="1:18" x14ac:dyDescent="0.25">
      <c r="A109" s="87">
        <v>37005</v>
      </c>
      <c r="B109" s="88" t="s">
        <v>121</v>
      </c>
      <c r="C109" s="88" t="s">
        <v>197</v>
      </c>
      <c r="D109" s="96">
        <v>1746</v>
      </c>
      <c r="E109" s="96">
        <v>1808</v>
      </c>
      <c r="F109" s="96">
        <v>1867</v>
      </c>
      <c r="G109" s="96">
        <v>1948</v>
      </c>
      <c r="H109" s="96">
        <v>1930</v>
      </c>
      <c r="I109" s="96">
        <v>1915</v>
      </c>
      <c r="J109" s="96">
        <v>1927</v>
      </c>
      <c r="K109" s="96">
        <v>1929</v>
      </c>
      <c r="L109" s="97">
        <v>3.5509736540664374E-2</v>
      </c>
      <c r="M109" s="97">
        <v>3.2632743362831861E-2</v>
      </c>
      <c r="N109" s="97">
        <v>4.3385109801821101E-2</v>
      </c>
      <c r="O109" s="97">
        <v>-9.2402464065708418E-3</v>
      </c>
      <c r="P109" s="97">
        <v>-7.7720207253886009E-3</v>
      </c>
      <c r="Q109" s="97">
        <v>6.2663185378590081E-3</v>
      </c>
      <c r="R109" s="97">
        <v>1.0378827192527244E-3</v>
      </c>
    </row>
    <row r="110" spans="1:18" x14ac:dyDescent="0.25">
      <c r="A110" s="87">
        <v>33019</v>
      </c>
      <c r="B110" s="88" t="s">
        <v>106</v>
      </c>
      <c r="C110" s="88" t="s">
        <v>197</v>
      </c>
      <c r="D110" s="96">
        <v>1631</v>
      </c>
      <c r="E110" s="96">
        <v>1623</v>
      </c>
      <c r="F110" s="96">
        <v>1630</v>
      </c>
      <c r="G110" s="96">
        <v>1648</v>
      </c>
      <c r="H110" s="96">
        <v>1631</v>
      </c>
      <c r="I110" s="96">
        <v>1627</v>
      </c>
      <c r="J110" s="96">
        <v>1608</v>
      </c>
      <c r="K110" s="96">
        <v>1588</v>
      </c>
      <c r="L110" s="97">
        <v>-4.904966278356836E-3</v>
      </c>
      <c r="M110" s="97">
        <v>4.3130006161429448E-3</v>
      </c>
      <c r="N110" s="97">
        <v>1.1042944785276074E-2</v>
      </c>
      <c r="O110" s="97">
        <v>-1.0315533980582525E-2</v>
      </c>
      <c r="P110" s="97">
        <v>-2.452483139178418E-3</v>
      </c>
      <c r="Q110" s="97">
        <v>-1.1677934849416103E-2</v>
      </c>
      <c r="R110" s="97">
        <v>-1.2437810945273632E-2</v>
      </c>
    </row>
    <row r="111" spans="1:18" x14ac:dyDescent="0.25">
      <c r="A111" s="87">
        <v>7009</v>
      </c>
      <c r="B111" s="88" t="s">
        <v>30</v>
      </c>
      <c r="C111" s="88" t="s">
        <v>197</v>
      </c>
      <c r="D111" s="96">
        <v>1330</v>
      </c>
      <c r="E111" s="96">
        <v>1392</v>
      </c>
      <c r="F111" s="96">
        <v>1424</v>
      </c>
      <c r="G111" s="96">
        <v>1486</v>
      </c>
      <c r="H111" s="96">
        <v>1527</v>
      </c>
      <c r="I111" s="96">
        <v>1569</v>
      </c>
      <c r="J111" s="96">
        <v>1586</v>
      </c>
      <c r="K111" s="96">
        <v>1590</v>
      </c>
      <c r="L111" s="97">
        <v>4.6616541353383459E-2</v>
      </c>
      <c r="M111" s="97">
        <v>2.2988505747126436E-2</v>
      </c>
      <c r="N111" s="97">
        <v>4.3539325842696631E-2</v>
      </c>
      <c r="O111" s="97">
        <v>2.759084791386272E-2</v>
      </c>
      <c r="P111" s="97">
        <v>2.75049115913556E-2</v>
      </c>
      <c r="Q111" s="97">
        <v>1.0834926704907584E-2</v>
      </c>
      <c r="R111" s="97">
        <v>2.5220680958385876E-3</v>
      </c>
    </row>
    <row r="112" spans="1:18" x14ac:dyDescent="0.25">
      <c r="A112" s="87">
        <v>33024</v>
      </c>
      <c r="B112" s="88" t="s">
        <v>107</v>
      </c>
      <c r="C112" s="88" t="s">
        <v>197</v>
      </c>
      <c r="D112" s="96">
        <v>1046</v>
      </c>
      <c r="E112" s="96">
        <v>1027</v>
      </c>
      <c r="F112" s="96">
        <v>1024</v>
      </c>
      <c r="G112" s="96">
        <v>1037</v>
      </c>
      <c r="H112" s="96">
        <v>1009</v>
      </c>
      <c r="I112" s="96">
        <v>1006</v>
      </c>
      <c r="J112" s="96">
        <v>980</v>
      </c>
      <c r="K112" s="96">
        <v>947</v>
      </c>
      <c r="L112" s="97">
        <v>-1.8164435946462717E-2</v>
      </c>
      <c r="M112" s="97">
        <v>-2.9211295034079843E-3</v>
      </c>
      <c r="N112" s="97">
        <v>1.26953125E-2</v>
      </c>
      <c r="O112" s="97">
        <v>-2.7000964320154291E-2</v>
      </c>
      <c r="P112" s="97">
        <v>-2.973240832507433E-3</v>
      </c>
      <c r="Q112" s="97">
        <v>-2.584493041749503E-2</v>
      </c>
      <c r="R112" s="97">
        <v>-3.3673469387755103E-2</v>
      </c>
    </row>
    <row r="113" spans="1:18" x14ac:dyDescent="0.25">
      <c r="A113" s="87">
        <v>33028</v>
      </c>
      <c r="B113" s="88" t="s">
        <v>108</v>
      </c>
      <c r="C113" s="88" t="s">
        <v>197</v>
      </c>
      <c r="D113" s="96">
        <v>637</v>
      </c>
      <c r="E113" s="96">
        <v>644</v>
      </c>
      <c r="F113" s="96">
        <v>653</v>
      </c>
      <c r="G113" s="96">
        <v>650</v>
      </c>
      <c r="H113" s="96">
        <v>661</v>
      </c>
      <c r="I113" s="96">
        <v>669</v>
      </c>
      <c r="J113" s="96">
        <v>662</v>
      </c>
      <c r="K113" s="96">
        <v>662</v>
      </c>
      <c r="L113" s="97">
        <v>1.098901098901099E-2</v>
      </c>
      <c r="M113" s="97">
        <v>1.3975155279503106E-2</v>
      </c>
      <c r="N113" s="97">
        <v>-4.5941807044410417E-3</v>
      </c>
      <c r="O113" s="97">
        <v>1.6923076923076923E-2</v>
      </c>
      <c r="P113" s="97">
        <v>1.2102874432677761E-2</v>
      </c>
      <c r="Q113" s="97">
        <v>-1.0463378176382661E-2</v>
      </c>
      <c r="R113" s="97">
        <v>0</v>
      </c>
    </row>
    <row r="114" spans="1:18" x14ac:dyDescent="0.25">
      <c r="A114" s="87">
        <v>33045</v>
      </c>
      <c r="B114" s="88" t="s">
        <v>111</v>
      </c>
      <c r="C114" s="88" t="s">
        <v>197</v>
      </c>
      <c r="D114" s="96">
        <v>381</v>
      </c>
      <c r="E114" s="96">
        <v>430</v>
      </c>
      <c r="F114" s="96">
        <v>503</v>
      </c>
      <c r="G114" s="96">
        <v>563</v>
      </c>
      <c r="H114" s="96">
        <v>609</v>
      </c>
      <c r="I114" s="96">
        <v>643</v>
      </c>
      <c r="J114" s="96">
        <v>648</v>
      </c>
      <c r="K114" s="96">
        <v>706</v>
      </c>
      <c r="L114" s="97">
        <v>0.12860892388451445</v>
      </c>
      <c r="M114" s="97">
        <v>0.16976744186046511</v>
      </c>
      <c r="N114" s="97">
        <v>0.11928429423459244</v>
      </c>
      <c r="O114" s="97">
        <v>8.1705150976909419E-2</v>
      </c>
      <c r="P114" s="97">
        <v>5.5829228243021348E-2</v>
      </c>
      <c r="Q114" s="97">
        <v>7.7760497667185074E-3</v>
      </c>
      <c r="R114" s="97">
        <v>8.9506172839506168E-2</v>
      </c>
    </row>
    <row r="115" spans="1:18" x14ac:dyDescent="0.25">
      <c r="A115" s="87">
        <v>33015</v>
      </c>
      <c r="B115" s="88" t="s">
        <v>105</v>
      </c>
      <c r="C115" s="88" t="s">
        <v>197</v>
      </c>
      <c r="D115" s="96">
        <v>228</v>
      </c>
      <c r="E115" s="96">
        <v>235</v>
      </c>
      <c r="F115" s="96">
        <v>241</v>
      </c>
      <c r="G115" s="96">
        <v>254</v>
      </c>
      <c r="H115" s="96">
        <v>261</v>
      </c>
      <c r="I115" s="96">
        <v>261</v>
      </c>
      <c r="J115" s="96">
        <v>258</v>
      </c>
      <c r="K115" s="96">
        <v>257</v>
      </c>
      <c r="L115" s="97">
        <v>3.0701754385964911E-2</v>
      </c>
      <c r="M115" s="97">
        <v>2.553191489361702E-2</v>
      </c>
      <c r="N115" s="97">
        <v>5.3941908713692949E-2</v>
      </c>
      <c r="O115" s="97">
        <v>2.7559055118110236E-2</v>
      </c>
      <c r="P115" s="97">
        <v>0</v>
      </c>
      <c r="Q115" s="97">
        <v>-1.1494252873563218E-2</v>
      </c>
      <c r="R115" s="97">
        <v>-3.875968992248062E-3</v>
      </c>
    </row>
    <row r="116" spans="1:18" x14ac:dyDescent="0.25">
      <c r="A116" s="87"/>
      <c r="B116" s="88" t="s">
        <v>195</v>
      </c>
      <c r="C116" s="88" t="s">
        <v>196</v>
      </c>
      <c r="D116" s="96">
        <v>99454</v>
      </c>
      <c r="E116" s="96">
        <v>100096</v>
      </c>
      <c r="F116" s="96">
        <v>100509</v>
      </c>
      <c r="G116" s="96">
        <v>102315</v>
      </c>
      <c r="H116" s="96">
        <v>103742</v>
      </c>
      <c r="I116" s="96">
        <v>105382</v>
      </c>
      <c r="J116" s="96">
        <v>106884</v>
      </c>
      <c r="K116" s="96">
        <v>108771</v>
      </c>
      <c r="L116" s="97">
        <v>6.455245641200957E-3</v>
      </c>
      <c r="M116" s="97">
        <v>4.1260390025575451E-3</v>
      </c>
      <c r="N116" s="97">
        <v>1.796854013073456E-2</v>
      </c>
      <c r="O116" s="97">
        <v>1.3947124077603479E-2</v>
      </c>
      <c r="P116" s="97">
        <v>1.5808447880318481E-2</v>
      </c>
      <c r="Q116" s="97">
        <v>1.42529084663415E-2</v>
      </c>
      <c r="R116" s="97">
        <v>1.7654653643201977E-2</v>
      </c>
    </row>
    <row r="117" spans="1:18" x14ac:dyDescent="0.25">
      <c r="A117" s="87"/>
      <c r="B117" s="88"/>
      <c r="C117" s="88"/>
      <c r="D117" s="96"/>
      <c r="E117" s="96"/>
      <c r="F117" s="96"/>
      <c r="G117" s="96"/>
      <c r="H117" s="96"/>
      <c r="I117" s="96"/>
      <c r="J117" s="96"/>
      <c r="K117" s="96"/>
      <c r="L117" s="97"/>
      <c r="M117" s="97"/>
      <c r="N117" s="97"/>
      <c r="O117" s="97"/>
      <c r="P117" s="97"/>
      <c r="Q117" s="97"/>
      <c r="R117" s="97"/>
    </row>
    <row r="118" spans="1:18" ht="15.75" x14ac:dyDescent="0.25">
      <c r="A118" s="87"/>
      <c r="B118" s="10" t="s">
        <v>396</v>
      </c>
      <c r="C118" s="88"/>
      <c r="D118" s="103">
        <v>148566</v>
      </c>
      <c r="E118" s="103">
        <v>149119</v>
      </c>
      <c r="F118" s="103">
        <v>150320</v>
      </c>
      <c r="G118" s="103">
        <v>153159</v>
      </c>
      <c r="H118" s="103">
        <v>155580</v>
      </c>
      <c r="I118" s="103">
        <v>157547</v>
      </c>
      <c r="J118" s="103">
        <v>158271</v>
      </c>
      <c r="K118" s="103">
        <v>159821</v>
      </c>
      <c r="L118" s="104">
        <v>3.722251389954633E-3</v>
      </c>
      <c r="M118" s="104">
        <v>8.0539703190069672E-3</v>
      </c>
      <c r="N118" s="104">
        <v>1.888637573177222E-2</v>
      </c>
      <c r="O118" s="104">
        <v>1.5807102422972206E-2</v>
      </c>
      <c r="P118" s="104">
        <v>1.2643013240776449E-2</v>
      </c>
      <c r="Q118" s="104">
        <v>4.5954540549804183E-3</v>
      </c>
      <c r="R118" s="104">
        <v>9.7933291632705931E-3</v>
      </c>
    </row>
    <row r="119" spans="1:18" x14ac:dyDescent="0.25">
      <c r="A119" s="87">
        <v>1022</v>
      </c>
      <c r="B119" s="88" t="s">
        <v>4</v>
      </c>
      <c r="C119" s="88" t="s">
        <v>192</v>
      </c>
      <c r="D119" s="96">
        <v>19750</v>
      </c>
      <c r="E119" s="96">
        <v>19772</v>
      </c>
      <c r="F119" s="96">
        <v>19762</v>
      </c>
      <c r="G119" s="96">
        <v>20026</v>
      </c>
      <c r="H119" s="96">
        <v>20669</v>
      </c>
      <c r="I119" s="96">
        <v>20937</v>
      </c>
      <c r="J119" s="96">
        <v>21105</v>
      </c>
      <c r="K119" s="96">
        <v>21308</v>
      </c>
      <c r="L119" s="97">
        <v>1.1139240506329114E-3</v>
      </c>
      <c r="M119" s="97">
        <v>-5.0576572931418167E-4</v>
      </c>
      <c r="N119" s="97">
        <v>1.3358971763991499E-2</v>
      </c>
      <c r="O119" s="97">
        <v>3.2108259262958155E-2</v>
      </c>
      <c r="P119" s="97">
        <v>1.2966278000870869E-2</v>
      </c>
      <c r="Q119" s="97">
        <v>8.0240722166499499E-3</v>
      </c>
      <c r="R119" s="97">
        <v>9.6185737976782759E-3</v>
      </c>
    </row>
    <row r="120" spans="1:18" x14ac:dyDescent="0.25">
      <c r="A120" s="87">
        <v>3015</v>
      </c>
      <c r="B120" s="88" t="s">
        <v>12</v>
      </c>
      <c r="C120" s="88" t="s">
        <v>192</v>
      </c>
      <c r="D120" s="96">
        <v>10378</v>
      </c>
      <c r="E120" s="96">
        <v>10248</v>
      </c>
      <c r="F120" s="96">
        <v>10272</v>
      </c>
      <c r="G120" s="96">
        <v>10428</v>
      </c>
      <c r="H120" s="96">
        <v>10771</v>
      </c>
      <c r="I120" s="96">
        <v>11043</v>
      </c>
      <c r="J120" s="96">
        <v>11167</v>
      </c>
      <c r="K120" s="96">
        <v>11313</v>
      </c>
      <c r="L120" s="97">
        <v>-1.2526498361919445E-2</v>
      </c>
      <c r="M120" s="97">
        <v>2.34192037470726E-3</v>
      </c>
      <c r="N120" s="97">
        <v>1.5186915887850467E-2</v>
      </c>
      <c r="O120" s="97">
        <v>3.2892213271960111E-2</v>
      </c>
      <c r="P120" s="97">
        <v>2.5252994150960915E-2</v>
      </c>
      <c r="Q120" s="97">
        <v>1.1228832744725165E-2</v>
      </c>
      <c r="R120" s="97">
        <v>1.3074236589952539E-2</v>
      </c>
    </row>
    <row r="121" spans="1:18" x14ac:dyDescent="0.25">
      <c r="A121" s="87">
        <v>3045</v>
      </c>
      <c r="B121" s="88" t="s">
        <v>17</v>
      </c>
      <c r="C121" s="88" t="s">
        <v>192</v>
      </c>
      <c r="D121" s="96">
        <v>7946</v>
      </c>
      <c r="E121" s="96">
        <v>8021</v>
      </c>
      <c r="F121" s="96">
        <v>8041</v>
      </c>
      <c r="G121" s="96">
        <v>8136</v>
      </c>
      <c r="H121" s="96">
        <v>8255</v>
      </c>
      <c r="I121" s="96">
        <v>8396</v>
      </c>
      <c r="J121" s="96">
        <v>8451</v>
      </c>
      <c r="K121" s="96">
        <v>8558</v>
      </c>
      <c r="L121" s="97">
        <v>9.4387113012836654E-3</v>
      </c>
      <c r="M121" s="97">
        <v>2.4934546814611644E-3</v>
      </c>
      <c r="N121" s="97">
        <v>1.1814450938937944E-2</v>
      </c>
      <c r="O121" s="97">
        <v>1.4626352015732546E-2</v>
      </c>
      <c r="P121" s="97">
        <v>1.7080557238037555E-2</v>
      </c>
      <c r="Q121" s="97">
        <v>6.5507384468794661E-3</v>
      </c>
      <c r="R121" s="97">
        <v>1.2661223523843333E-2</v>
      </c>
    </row>
    <row r="122" spans="1:18" x14ac:dyDescent="0.25">
      <c r="A122" s="87">
        <v>5014</v>
      </c>
      <c r="B122" s="88" t="s">
        <v>22</v>
      </c>
      <c r="C122" s="88" t="s">
        <v>192</v>
      </c>
      <c r="D122" s="96">
        <v>7806</v>
      </c>
      <c r="E122" s="96">
        <v>7803</v>
      </c>
      <c r="F122" s="96">
        <v>7734</v>
      </c>
      <c r="G122" s="96">
        <v>7904</v>
      </c>
      <c r="H122" s="96">
        <v>8093</v>
      </c>
      <c r="I122" s="96">
        <v>8052</v>
      </c>
      <c r="J122" s="96">
        <v>8122</v>
      </c>
      <c r="K122" s="96">
        <v>8186</v>
      </c>
      <c r="L122" s="97">
        <v>-3.8431975403535742E-4</v>
      </c>
      <c r="M122" s="97">
        <v>-8.842752787389465E-3</v>
      </c>
      <c r="N122" s="97">
        <v>2.1980863718644945E-2</v>
      </c>
      <c r="O122" s="97">
        <v>2.3911943319838057E-2</v>
      </c>
      <c r="P122" s="97">
        <v>-5.0661065118003216E-3</v>
      </c>
      <c r="Q122" s="97">
        <v>8.6934923000496767E-3</v>
      </c>
      <c r="R122" s="97">
        <v>7.8798325535582373E-3</v>
      </c>
    </row>
    <row r="123" spans="1:18" x14ac:dyDescent="0.25">
      <c r="A123" s="87">
        <v>1028</v>
      </c>
      <c r="B123" s="88" t="s">
        <v>5</v>
      </c>
      <c r="C123" s="88" t="s">
        <v>192</v>
      </c>
      <c r="D123" s="96">
        <v>6725</v>
      </c>
      <c r="E123" s="96">
        <v>6728</v>
      </c>
      <c r="F123" s="96">
        <v>6988</v>
      </c>
      <c r="G123" s="96">
        <v>7255</v>
      </c>
      <c r="H123" s="96">
        <v>7547</v>
      </c>
      <c r="I123" s="96">
        <v>7755</v>
      </c>
      <c r="J123" s="96">
        <v>7850</v>
      </c>
      <c r="K123" s="96">
        <v>8032</v>
      </c>
      <c r="L123" s="97">
        <v>4.4609665427509292E-4</v>
      </c>
      <c r="M123" s="97">
        <v>3.8644470868014272E-2</v>
      </c>
      <c r="N123" s="97">
        <v>3.820835718374356E-2</v>
      </c>
      <c r="O123" s="97">
        <v>4.0248104755341144E-2</v>
      </c>
      <c r="P123" s="97">
        <v>2.7560620113952564E-2</v>
      </c>
      <c r="Q123" s="97">
        <v>1.2250161186331399E-2</v>
      </c>
      <c r="R123" s="97">
        <v>2.3184713375796178E-2</v>
      </c>
    </row>
    <row r="124" spans="1:18" x14ac:dyDescent="0.25">
      <c r="A124" s="87">
        <v>3004</v>
      </c>
      <c r="B124" s="88" t="s">
        <v>10</v>
      </c>
      <c r="C124" s="88" t="s">
        <v>201</v>
      </c>
      <c r="D124" s="96">
        <v>5336</v>
      </c>
      <c r="E124" s="96">
        <v>5489</v>
      </c>
      <c r="F124" s="96">
        <v>5448</v>
      </c>
      <c r="G124" s="96">
        <v>5588</v>
      </c>
      <c r="H124" s="96">
        <v>5484</v>
      </c>
      <c r="I124" s="96">
        <v>5589</v>
      </c>
      <c r="J124" s="96">
        <v>5612</v>
      </c>
      <c r="K124" s="96">
        <v>5660</v>
      </c>
      <c r="L124" s="97">
        <v>2.8673163418290855E-2</v>
      </c>
      <c r="M124" s="97">
        <v>-7.469484423392239E-3</v>
      </c>
      <c r="N124" s="97">
        <v>2.5697503671071951E-2</v>
      </c>
      <c r="O124" s="97">
        <v>-1.8611309949892626E-2</v>
      </c>
      <c r="P124" s="97">
        <v>1.9146608315098467E-2</v>
      </c>
      <c r="Q124" s="97">
        <v>4.11522633744856E-3</v>
      </c>
      <c r="R124" s="97">
        <v>8.5531004989308629E-3</v>
      </c>
    </row>
    <row r="125" spans="1:18" x14ac:dyDescent="0.25">
      <c r="A125" s="87">
        <v>1012</v>
      </c>
      <c r="B125" s="88" t="s">
        <v>3</v>
      </c>
      <c r="C125" s="88" t="s">
        <v>192</v>
      </c>
      <c r="D125" s="96">
        <v>4535</v>
      </c>
      <c r="E125" s="96">
        <v>4652</v>
      </c>
      <c r="F125" s="96">
        <v>4812</v>
      </c>
      <c r="G125" s="96">
        <v>4992</v>
      </c>
      <c r="H125" s="96">
        <v>5164</v>
      </c>
      <c r="I125" s="96">
        <v>5136</v>
      </c>
      <c r="J125" s="96">
        <v>5164</v>
      </c>
      <c r="K125" s="96">
        <v>5384</v>
      </c>
      <c r="L125" s="97">
        <v>2.579933847850055E-2</v>
      </c>
      <c r="M125" s="97">
        <v>3.4393809114359415E-2</v>
      </c>
      <c r="N125" s="97">
        <v>3.7406483790523692E-2</v>
      </c>
      <c r="O125" s="97">
        <v>3.4455128205128208E-2</v>
      </c>
      <c r="P125" s="97">
        <v>-5.422153369481022E-3</v>
      </c>
      <c r="Q125" s="97">
        <v>5.451713395638629E-3</v>
      </c>
      <c r="R125" s="97">
        <v>4.2602633617350893E-2</v>
      </c>
    </row>
    <row r="126" spans="1:18" x14ac:dyDescent="0.25">
      <c r="A126" s="87">
        <v>5032</v>
      </c>
      <c r="B126" s="88" t="s">
        <v>25</v>
      </c>
      <c r="C126" s="88" t="s">
        <v>192</v>
      </c>
      <c r="D126" s="96">
        <v>4030</v>
      </c>
      <c r="E126" s="96">
        <v>4105</v>
      </c>
      <c r="F126" s="96">
        <v>4121</v>
      </c>
      <c r="G126" s="96">
        <v>4170</v>
      </c>
      <c r="H126" s="96">
        <v>4119</v>
      </c>
      <c r="I126" s="96">
        <v>4229</v>
      </c>
      <c r="J126" s="96">
        <v>4289</v>
      </c>
      <c r="K126" s="96">
        <v>4324</v>
      </c>
      <c r="L126" s="97">
        <v>1.8610421836228287E-2</v>
      </c>
      <c r="M126" s="97">
        <v>3.89768574908648E-3</v>
      </c>
      <c r="N126" s="97">
        <v>1.1890317884008735E-2</v>
      </c>
      <c r="O126" s="97">
        <v>-1.2230215827338129E-2</v>
      </c>
      <c r="P126" s="97">
        <v>2.6705511046370478E-2</v>
      </c>
      <c r="Q126" s="97">
        <v>1.4187751241428233E-2</v>
      </c>
      <c r="R126" s="97">
        <v>8.1604103520634182E-3</v>
      </c>
    </row>
    <row r="127" spans="1:18" x14ac:dyDescent="0.25">
      <c r="A127" s="87">
        <v>1006</v>
      </c>
      <c r="B127" s="88" t="s">
        <v>2</v>
      </c>
      <c r="C127" s="88" t="s">
        <v>189</v>
      </c>
      <c r="D127" s="96">
        <v>3801</v>
      </c>
      <c r="E127" s="96">
        <v>3842</v>
      </c>
      <c r="F127" s="96">
        <v>3892</v>
      </c>
      <c r="G127" s="96">
        <v>3962</v>
      </c>
      <c r="H127" s="96">
        <v>3925</v>
      </c>
      <c r="I127" s="96">
        <v>3953</v>
      </c>
      <c r="J127" s="96">
        <v>3956</v>
      </c>
      <c r="K127" s="96">
        <v>4013</v>
      </c>
      <c r="L127" s="97">
        <v>1.0786635096027361E-2</v>
      </c>
      <c r="M127" s="97">
        <v>1.3014055179593961E-2</v>
      </c>
      <c r="N127" s="97">
        <v>1.7985611510791366E-2</v>
      </c>
      <c r="O127" s="97">
        <v>-9.3387178192831898E-3</v>
      </c>
      <c r="P127" s="97">
        <v>7.1337579617834395E-3</v>
      </c>
      <c r="Q127" s="97">
        <v>7.5891727801669616E-4</v>
      </c>
      <c r="R127" s="97">
        <v>1.4408493427704751E-2</v>
      </c>
    </row>
    <row r="128" spans="1:18" x14ac:dyDescent="0.25">
      <c r="A128" s="87">
        <v>5023</v>
      </c>
      <c r="B128" s="88" t="s">
        <v>24</v>
      </c>
      <c r="C128" s="88" t="s">
        <v>192</v>
      </c>
      <c r="D128" s="96">
        <v>3616</v>
      </c>
      <c r="E128" s="96">
        <v>3647</v>
      </c>
      <c r="F128" s="96">
        <v>3713</v>
      </c>
      <c r="G128" s="96">
        <v>3796</v>
      </c>
      <c r="H128" s="96">
        <v>3818</v>
      </c>
      <c r="I128" s="96">
        <v>3895</v>
      </c>
      <c r="J128" s="96">
        <v>3904</v>
      </c>
      <c r="K128" s="96">
        <v>3909</v>
      </c>
      <c r="L128" s="97">
        <v>8.5730088495575216E-3</v>
      </c>
      <c r="M128" s="97">
        <v>1.8097066081710994E-2</v>
      </c>
      <c r="N128" s="97">
        <v>2.2353891731753298E-2</v>
      </c>
      <c r="O128" s="97">
        <v>5.795574288724974E-3</v>
      </c>
      <c r="P128" s="97">
        <v>2.0167627029858564E-2</v>
      </c>
      <c r="Q128" s="97">
        <v>2.3106546854942235E-3</v>
      </c>
      <c r="R128" s="97">
        <v>1.2807377049180327E-3</v>
      </c>
    </row>
    <row r="129" spans="1:18" x14ac:dyDescent="0.25">
      <c r="A129" s="87">
        <v>1039</v>
      </c>
      <c r="B129" s="88" t="s">
        <v>6</v>
      </c>
      <c r="C129" s="88" t="s">
        <v>189</v>
      </c>
      <c r="D129" s="96">
        <v>2985</v>
      </c>
      <c r="E129" s="96">
        <v>3067</v>
      </c>
      <c r="F129" s="96">
        <v>3235</v>
      </c>
      <c r="G129" s="96">
        <v>3330</v>
      </c>
      <c r="H129" s="96">
        <v>3444</v>
      </c>
      <c r="I129" s="96">
        <v>3542</v>
      </c>
      <c r="J129" s="96">
        <v>3545</v>
      </c>
      <c r="K129" s="96">
        <v>3601</v>
      </c>
      <c r="L129" s="97">
        <v>2.747068676716918E-2</v>
      </c>
      <c r="M129" s="97">
        <v>5.4776654711444411E-2</v>
      </c>
      <c r="N129" s="97">
        <v>2.9366306027820709E-2</v>
      </c>
      <c r="O129" s="97">
        <v>3.4234234234234232E-2</v>
      </c>
      <c r="P129" s="97">
        <v>2.8455284552845527E-2</v>
      </c>
      <c r="Q129" s="97">
        <v>8.4697910784867312E-4</v>
      </c>
      <c r="R129" s="97">
        <v>1.5796897038081806E-2</v>
      </c>
    </row>
    <row r="130" spans="1:18" x14ac:dyDescent="0.25">
      <c r="A130" s="87">
        <v>1003</v>
      </c>
      <c r="B130" s="88" t="s">
        <v>1</v>
      </c>
      <c r="C130" s="88" t="s">
        <v>189</v>
      </c>
      <c r="D130" s="96">
        <v>2612</v>
      </c>
      <c r="E130" s="96">
        <v>2527</v>
      </c>
      <c r="F130" s="96">
        <v>2555</v>
      </c>
      <c r="G130" s="96">
        <v>2621</v>
      </c>
      <c r="H130" s="96">
        <v>2621</v>
      </c>
      <c r="I130" s="96">
        <v>2610</v>
      </c>
      <c r="J130" s="96">
        <v>2622</v>
      </c>
      <c r="K130" s="96">
        <v>2618</v>
      </c>
      <c r="L130" s="97">
        <v>-3.2542113323124046E-2</v>
      </c>
      <c r="M130" s="97">
        <v>1.1080332409972299E-2</v>
      </c>
      <c r="N130" s="97">
        <v>2.5831702544031311E-2</v>
      </c>
      <c r="O130" s="97">
        <v>0</v>
      </c>
      <c r="P130" s="97">
        <v>-4.1968714231209459E-3</v>
      </c>
      <c r="Q130" s="97">
        <v>4.5977011494252873E-3</v>
      </c>
      <c r="R130" s="97">
        <v>-1.5255530129672007E-3</v>
      </c>
    </row>
    <row r="131" spans="1:18" x14ac:dyDescent="0.25">
      <c r="A131" s="87">
        <v>5005</v>
      </c>
      <c r="B131" s="88" t="s">
        <v>20</v>
      </c>
      <c r="C131" s="88" t="s">
        <v>197</v>
      </c>
      <c r="D131" s="96">
        <v>2066</v>
      </c>
      <c r="E131" s="96">
        <v>2028</v>
      </c>
      <c r="F131" s="96">
        <v>2015</v>
      </c>
      <c r="G131" s="96">
        <v>2025</v>
      </c>
      <c r="H131" s="96">
        <v>2019</v>
      </c>
      <c r="I131" s="96">
        <v>2005</v>
      </c>
      <c r="J131" s="96">
        <v>2008</v>
      </c>
      <c r="K131" s="96">
        <v>2005</v>
      </c>
      <c r="L131" s="97">
        <v>-1.8393030009680542E-2</v>
      </c>
      <c r="M131" s="97">
        <v>-6.41025641025641E-3</v>
      </c>
      <c r="N131" s="97">
        <v>4.9627791563275434E-3</v>
      </c>
      <c r="O131" s="97">
        <v>-2.9629629629629628E-3</v>
      </c>
      <c r="P131" s="97">
        <v>-6.9341258048538877E-3</v>
      </c>
      <c r="Q131" s="97">
        <v>1.4962593516209476E-3</v>
      </c>
      <c r="R131" s="97">
        <v>-1.4940239043824701E-3</v>
      </c>
    </row>
    <row r="132" spans="1:18" x14ac:dyDescent="0.25">
      <c r="A132" s="87">
        <v>5018</v>
      </c>
      <c r="B132" s="88" t="s">
        <v>23</v>
      </c>
      <c r="C132" s="88" t="s">
        <v>197</v>
      </c>
      <c r="D132" s="96">
        <v>1721</v>
      </c>
      <c r="E132" s="96">
        <v>1720</v>
      </c>
      <c r="F132" s="96">
        <v>1714</v>
      </c>
      <c r="G132" s="96">
        <v>1741</v>
      </c>
      <c r="H132" s="96">
        <v>1742</v>
      </c>
      <c r="I132" s="96">
        <v>1754</v>
      </c>
      <c r="J132" s="96">
        <v>1752</v>
      </c>
      <c r="K132" s="96">
        <v>1754</v>
      </c>
      <c r="L132" s="97">
        <v>-5.8105752469494478E-4</v>
      </c>
      <c r="M132" s="97">
        <v>-3.4883720930232558E-3</v>
      </c>
      <c r="N132" s="97">
        <v>1.5752625437572929E-2</v>
      </c>
      <c r="O132" s="97">
        <v>5.7438253877082138E-4</v>
      </c>
      <c r="P132" s="97">
        <v>6.8886337543053958E-3</v>
      </c>
      <c r="Q132" s="97">
        <v>-1.1402508551881414E-3</v>
      </c>
      <c r="R132" s="97">
        <v>1.1415525114155251E-3</v>
      </c>
    </row>
    <row r="133" spans="1:18" x14ac:dyDescent="0.25">
      <c r="A133" s="87">
        <v>3050</v>
      </c>
      <c r="B133" s="88" t="s">
        <v>18</v>
      </c>
      <c r="C133" s="88" t="s">
        <v>197</v>
      </c>
      <c r="D133" s="96">
        <v>1574</v>
      </c>
      <c r="E133" s="96">
        <v>1578</v>
      </c>
      <c r="F133" s="96">
        <v>1586</v>
      </c>
      <c r="G133" s="96">
        <v>1607</v>
      </c>
      <c r="H133" s="96">
        <v>1637</v>
      </c>
      <c r="I133" s="96">
        <v>1676</v>
      </c>
      <c r="J133" s="96">
        <v>1685</v>
      </c>
      <c r="K133" s="96">
        <v>1696</v>
      </c>
      <c r="L133" s="97">
        <v>2.5412960609911056E-3</v>
      </c>
      <c r="M133" s="97">
        <v>5.0697084917617234E-3</v>
      </c>
      <c r="N133" s="97">
        <v>1.3240857503152586E-2</v>
      </c>
      <c r="O133" s="97">
        <v>1.8668326073428748E-2</v>
      </c>
      <c r="P133" s="97">
        <v>2.3824068417837508E-2</v>
      </c>
      <c r="Q133" s="97">
        <v>5.3699284009546535E-3</v>
      </c>
      <c r="R133" s="97">
        <v>6.5281899109792289E-3</v>
      </c>
    </row>
    <row r="134" spans="1:18" x14ac:dyDescent="0.25">
      <c r="A134" s="87">
        <v>3011</v>
      </c>
      <c r="B134" s="88" t="s">
        <v>11</v>
      </c>
      <c r="C134" s="88" t="s">
        <v>197</v>
      </c>
      <c r="D134" s="96">
        <v>1145</v>
      </c>
      <c r="E134" s="96">
        <v>1166</v>
      </c>
      <c r="F134" s="96">
        <v>1146</v>
      </c>
      <c r="G134" s="96">
        <v>1204</v>
      </c>
      <c r="H134" s="96">
        <v>1204</v>
      </c>
      <c r="I134" s="96">
        <v>1191</v>
      </c>
      <c r="J134" s="96">
        <v>1185</v>
      </c>
      <c r="K134" s="96">
        <v>1180</v>
      </c>
      <c r="L134" s="97">
        <v>1.8340611353711789E-2</v>
      </c>
      <c r="M134" s="97">
        <v>-1.7152658662092625E-2</v>
      </c>
      <c r="N134" s="97">
        <v>5.06108202443281E-2</v>
      </c>
      <c r="O134" s="97">
        <v>0</v>
      </c>
      <c r="P134" s="97">
        <v>-1.079734219269103E-2</v>
      </c>
      <c r="Q134" s="97">
        <v>-5.0377833753148613E-3</v>
      </c>
      <c r="R134" s="97">
        <v>-4.2194092827004216E-3</v>
      </c>
    </row>
    <row r="135" spans="1:18" x14ac:dyDescent="0.25">
      <c r="A135" s="87">
        <v>5009</v>
      </c>
      <c r="B135" s="88" t="s">
        <v>21</v>
      </c>
      <c r="C135" s="88" t="s">
        <v>197</v>
      </c>
      <c r="D135" s="96">
        <v>1041</v>
      </c>
      <c r="E135" s="96">
        <v>1042</v>
      </c>
      <c r="F135" s="96">
        <v>1044</v>
      </c>
      <c r="G135" s="96">
        <v>1043</v>
      </c>
      <c r="H135" s="96">
        <v>1033</v>
      </c>
      <c r="I135" s="96">
        <v>1040</v>
      </c>
      <c r="J135" s="96">
        <v>1030</v>
      </c>
      <c r="K135" s="96">
        <v>1026</v>
      </c>
      <c r="L135" s="97">
        <v>9.6061479346781938E-4</v>
      </c>
      <c r="M135" s="97">
        <v>1.9193857965451055E-3</v>
      </c>
      <c r="N135" s="97">
        <v>-9.5785440613026815E-4</v>
      </c>
      <c r="O135" s="97">
        <v>-9.5877277085330784E-3</v>
      </c>
      <c r="P135" s="97">
        <v>6.7763794772507258E-3</v>
      </c>
      <c r="Q135" s="97">
        <v>-9.6153846153846159E-3</v>
      </c>
      <c r="R135" s="97">
        <v>-3.8834951456310678E-3</v>
      </c>
    </row>
    <row r="136" spans="1:18" x14ac:dyDescent="0.25">
      <c r="A136" s="87">
        <v>3023</v>
      </c>
      <c r="B136" s="88" t="s">
        <v>14</v>
      </c>
      <c r="C136" s="88" t="s">
        <v>197</v>
      </c>
      <c r="D136" s="96">
        <v>1028</v>
      </c>
      <c r="E136" s="96">
        <v>1033</v>
      </c>
      <c r="F136" s="96">
        <v>1017</v>
      </c>
      <c r="G136" s="96">
        <v>1018</v>
      </c>
      <c r="H136" s="96">
        <v>1006</v>
      </c>
      <c r="I136" s="96">
        <v>1011</v>
      </c>
      <c r="J136" s="96">
        <v>1002</v>
      </c>
      <c r="K136" s="96">
        <v>1008</v>
      </c>
      <c r="L136" s="97">
        <v>4.8638132295719845E-3</v>
      </c>
      <c r="M136" s="97">
        <v>-1.5488867376573089E-2</v>
      </c>
      <c r="N136" s="97">
        <v>9.8328416912487715E-4</v>
      </c>
      <c r="O136" s="97">
        <v>-1.1787819253438114E-2</v>
      </c>
      <c r="P136" s="97">
        <v>4.970178926441352E-3</v>
      </c>
      <c r="Q136" s="97">
        <v>-8.9020771513353119E-3</v>
      </c>
      <c r="R136" s="97">
        <v>5.9880239520958087E-3</v>
      </c>
    </row>
    <row r="137" spans="1:18" x14ac:dyDescent="0.25">
      <c r="A137" s="87">
        <v>1040</v>
      </c>
      <c r="B137" s="88" t="s">
        <v>7</v>
      </c>
      <c r="C137" s="88" t="s">
        <v>197</v>
      </c>
      <c r="D137" s="96">
        <v>782</v>
      </c>
      <c r="E137" s="96">
        <v>787</v>
      </c>
      <c r="F137" s="96">
        <v>787</v>
      </c>
      <c r="G137" s="96">
        <v>796</v>
      </c>
      <c r="H137" s="96">
        <v>791</v>
      </c>
      <c r="I137" s="96">
        <v>811</v>
      </c>
      <c r="J137" s="96">
        <v>844</v>
      </c>
      <c r="K137" s="96">
        <v>939</v>
      </c>
      <c r="L137" s="97">
        <v>6.3938618925831201E-3</v>
      </c>
      <c r="M137" s="97">
        <v>0</v>
      </c>
      <c r="N137" s="97">
        <v>1.1435832274459974E-2</v>
      </c>
      <c r="O137" s="97">
        <v>-6.2814070351758797E-3</v>
      </c>
      <c r="P137" s="97">
        <v>2.5284450063211124E-2</v>
      </c>
      <c r="Q137" s="97">
        <v>4.0690505548705305E-2</v>
      </c>
      <c r="R137" s="97">
        <v>0.11255924170616113</v>
      </c>
    </row>
    <row r="138" spans="1:18" x14ac:dyDescent="0.25">
      <c r="A138" s="87">
        <v>1043</v>
      </c>
      <c r="B138" s="88" t="s">
        <v>8</v>
      </c>
      <c r="C138" s="88" t="s">
        <v>197</v>
      </c>
      <c r="D138" s="96">
        <v>720</v>
      </c>
      <c r="E138" s="96">
        <v>716</v>
      </c>
      <c r="F138" s="96">
        <v>696</v>
      </c>
      <c r="G138" s="96">
        <v>708</v>
      </c>
      <c r="H138" s="96">
        <v>697</v>
      </c>
      <c r="I138" s="96">
        <v>697</v>
      </c>
      <c r="J138" s="96">
        <v>694</v>
      </c>
      <c r="K138" s="96">
        <v>688</v>
      </c>
      <c r="L138" s="97">
        <v>-5.5555555555555558E-3</v>
      </c>
      <c r="M138" s="97">
        <v>-2.7932960893854747E-2</v>
      </c>
      <c r="N138" s="97">
        <v>1.7241379310344827E-2</v>
      </c>
      <c r="O138" s="97">
        <v>-1.5536723163841809E-2</v>
      </c>
      <c r="P138" s="97">
        <v>0</v>
      </c>
      <c r="Q138" s="97">
        <v>-4.30416068866571E-3</v>
      </c>
      <c r="R138" s="97">
        <v>-8.6455331412103754E-3</v>
      </c>
    </row>
    <row r="139" spans="1:18" x14ac:dyDescent="0.25">
      <c r="A139" s="87">
        <v>5042</v>
      </c>
      <c r="B139" s="88" t="s">
        <v>27</v>
      </c>
      <c r="C139" s="88" t="s">
        <v>192</v>
      </c>
      <c r="D139" s="96">
        <v>710</v>
      </c>
      <c r="E139" s="96">
        <v>706</v>
      </c>
      <c r="F139" s="96">
        <v>701</v>
      </c>
      <c r="G139" s="96">
        <v>701</v>
      </c>
      <c r="H139" s="96">
        <v>698</v>
      </c>
      <c r="I139" s="96">
        <v>694</v>
      </c>
      <c r="J139" s="96">
        <v>687</v>
      </c>
      <c r="K139" s="96">
        <v>686</v>
      </c>
      <c r="L139" s="97">
        <v>-5.6338028169014088E-3</v>
      </c>
      <c r="M139" s="97">
        <v>-7.0821529745042494E-3</v>
      </c>
      <c r="N139" s="97">
        <v>0</v>
      </c>
      <c r="O139" s="97">
        <v>-4.2796005706134095E-3</v>
      </c>
      <c r="P139" s="97">
        <v>-5.7306590257879654E-3</v>
      </c>
      <c r="Q139" s="97">
        <v>-1.0086455331412104E-2</v>
      </c>
      <c r="R139" s="97">
        <v>-1.455604075691412E-3</v>
      </c>
    </row>
    <row r="140" spans="1:18" x14ac:dyDescent="0.25">
      <c r="A140" s="87">
        <v>5037</v>
      </c>
      <c r="B140" s="88" t="s">
        <v>26</v>
      </c>
      <c r="C140" s="88" t="s">
        <v>197</v>
      </c>
      <c r="D140" s="96">
        <v>675</v>
      </c>
      <c r="E140" s="96">
        <v>667</v>
      </c>
      <c r="F140" s="96">
        <v>667</v>
      </c>
      <c r="G140" s="96">
        <v>675</v>
      </c>
      <c r="H140" s="96">
        <v>664</v>
      </c>
      <c r="I140" s="96">
        <v>678</v>
      </c>
      <c r="J140" s="96">
        <v>679</v>
      </c>
      <c r="K140" s="96">
        <v>675</v>
      </c>
      <c r="L140" s="97">
        <v>-1.1851851851851851E-2</v>
      </c>
      <c r="M140" s="97">
        <v>0</v>
      </c>
      <c r="N140" s="97">
        <v>1.1994002998500749E-2</v>
      </c>
      <c r="O140" s="97">
        <v>-1.6296296296296295E-2</v>
      </c>
      <c r="P140" s="97">
        <v>2.1084337349397589E-2</v>
      </c>
      <c r="Q140" s="97">
        <v>1.4749262536873156E-3</v>
      </c>
      <c r="R140" s="97">
        <v>-5.8910162002945507E-3</v>
      </c>
    </row>
    <row r="141" spans="1:18" x14ac:dyDescent="0.25">
      <c r="A141" s="87">
        <v>3032</v>
      </c>
      <c r="B141" s="88" t="s">
        <v>16</v>
      </c>
      <c r="C141" s="88" t="s">
        <v>197</v>
      </c>
      <c r="D141" s="96">
        <v>503</v>
      </c>
      <c r="E141" s="96">
        <v>500</v>
      </c>
      <c r="F141" s="96">
        <v>489</v>
      </c>
      <c r="G141" s="96">
        <v>484</v>
      </c>
      <c r="H141" s="96">
        <v>489</v>
      </c>
      <c r="I141" s="96">
        <v>494</v>
      </c>
      <c r="J141" s="96">
        <v>490</v>
      </c>
      <c r="K141" s="96">
        <v>499</v>
      </c>
      <c r="L141" s="97">
        <v>-5.9642147117296221E-3</v>
      </c>
      <c r="M141" s="97">
        <v>-2.1999999999999999E-2</v>
      </c>
      <c r="N141" s="97">
        <v>-1.0224948875255624E-2</v>
      </c>
      <c r="O141" s="97">
        <v>1.0330578512396695E-2</v>
      </c>
      <c r="P141" s="97">
        <v>1.0224948875255624E-2</v>
      </c>
      <c r="Q141" s="97">
        <v>-8.0971659919028341E-3</v>
      </c>
      <c r="R141" s="97">
        <v>1.8367346938775512E-2</v>
      </c>
    </row>
    <row r="142" spans="1:18" x14ac:dyDescent="0.25">
      <c r="A142" s="87">
        <v>3019</v>
      </c>
      <c r="B142" s="88" t="s">
        <v>13</v>
      </c>
      <c r="C142" s="88" t="s">
        <v>197</v>
      </c>
      <c r="D142" s="96">
        <v>297</v>
      </c>
      <c r="E142" s="96">
        <v>294</v>
      </c>
      <c r="F142" s="96">
        <v>294</v>
      </c>
      <c r="G142" s="96">
        <v>290</v>
      </c>
      <c r="H142" s="96">
        <v>296</v>
      </c>
      <c r="I142" s="96">
        <v>289</v>
      </c>
      <c r="J142" s="96">
        <v>295</v>
      </c>
      <c r="K142" s="96">
        <v>300</v>
      </c>
      <c r="L142" s="97">
        <v>-1.0101010101010102E-2</v>
      </c>
      <c r="M142" s="97">
        <v>0</v>
      </c>
      <c r="N142" s="97">
        <v>-1.3605442176870748E-2</v>
      </c>
      <c r="O142" s="97">
        <v>2.0689655172413793E-2</v>
      </c>
      <c r="P142" s="97">
        <v>-2.364864864864865E-2</v>
      </c>
      <c r="Q142" s="97">
        <v>2.0761245674740483E-2</v>
      </c>
      <c r="R142" s="97">
        <v>1.6949152542372881E-2</v>
      </c>
    </row>
    <row r="143" spans="1:18" x14ac:dyDescent="0.25">
      <c r="A143" s="87">
        <v>3027</v>
      </c>
      <c r="B143" s="88" t="s">
        <v>15</v>
      </c>
      <c r="C143" s="88" t="s">
        <v>197</v>
      </c>
      <c r="D143" s="96">
        <v>196</v>
      </c>
      <c r="E143" s="96">
        <v>197</v>
      </c>
      <c r="F143" s="96">
        <v>197</v>
      </c>
      <c r="G143" s="96">
        <v>202</v>
      </c>
      <c r="H143" s="96">
        <v>201</v>
      </c>
      <c r="I143" s="96">
        <v>203</v>
      </c>
      <c r="J143" s="96">
        <v>200</v>
      </c>
      <c r="K143" s="96">
        <v>202</v>
      </c>
      <c r="L143" s="97">
        <v>5.1020408163265302E-3</v>
      </c>
      <c r="M143" s="97">
        <v>0</v>
      </c>
      <c r="N143" s="97">
        <v>2.5380710659898477E-2</v>
      </c>
      <c r="O143" s="97">
        <v>-4.9504950495049506E-3</v>
      </c>
      <c r="P143" s="97">
        <v>9.9502487562189053E-3</v>
      </c>
      <c r="Q143" s="97">
        <v>-1.4778325123152709E-2</v>
      </c>
      <c r="R143" s="97">
        <v>0.01</v>
      </c>
    </row>
    <row r="144" spans="1:18" x14ac:dyDescent="0.25">
      <c r="A144" s="87"/>
      <c r="B144" s="88" t="s">
        <v>195</v>
      </c>
      <c r="C144" s="88" t="s">
        <v>196</v>
      </c>
      <c r="D144" s="96">
        <v>56588</v>
      </c>
      <c r="E144" s="96">
        <v>56784</v>
      </c>
      <c r="F144" s="96">
        <v>57394</v>
      </c>
      <c r="G144" s="96">
        <v>58457</v>
      </c>
      <c r="H144" s="96">
        <v>59193</v>
      </c>
      <c r="I144" s="96">
        <v>59867</v>
      </c>
      <c r="J144" s="96">
        <v>59933</v>
      </c>
      <c r="K144" s="96">
        <v>60257</v>
      </c>
      <c r="L144" s="97">
        <v>3.4636318654131617E-3</v>
      </c>
      <c r="M144" s="97">
        <v>1.0742462665539588E-2</v>
      </c>
      <c r="N144" s="97">
        <v>1.8521099766526116E-2</v>
      </c>
      <c r="O144" s="97">
        <v>1.2590451100809141E-2</v>
      </c>
      <c r="P144" s="97">
        <v>1.1386481509637964E-2</v>
      </c>
      <c r="Q144" s="97">
        <v>1.1024437503131942E-3</v>
      </c>
      <c r="R144" s="97">
        <v>5.406036741027481E-3</v>
      </c>
    </row>
    <row r="145" spans="1:18" x14ac:dyDescent="0.25">
      <c r="A145" s="87"/>
      <c r="B145" s="88"/>
      <c r="C145" s="88"/>
      <c r="D145" s="96"/>
      <c r="E145" s="96"/>
      <c r="F145" s="96"/>
      <c r="G145" s="96"/>
      <c r="H145" s="96"/>
      <c r="I145" s="96"/>
      <c r="J145" s="96"/>
      <c r="K145" s="96"/>
      <c r="L145" s="97"/>
      <c r="M145" s="97"/>
      <c r="N145" s="97"/>
      <c r="O145" s="97"/>
      <c r="P145" s="97"/>
      <c r="Q145" s="97"/>
      <c r="R145" s="97"/>
    </row>
    <row r="146" spans="1:18" ht="15.75" x14ac:dyDescent="0.25">
      <c r="A146" s="87"/>
      <c r="B146" s="10" t="s">
        <v>132</v>
      </c>
      <c r="C146" s="88"/>
      <c r="D146" s="103">
        <v>157304</v>
      </c>
      <c r="E146" s="103">
        <v>158163</v>
      </c>
      <c r="F146" s="103">
        <v>160154</v>
      </c>
      <c r="G146" s="103">
        <v>161793</v>
      </c>
      <c r="H146" s="103">
        <v>162147</v>
      </c>
      <c r="I146" s="103">
        <v>163297</v>
      </c>
      <c r="J146" s="103">
        <v>164414</v>
      </c>
      <c r="K146" s="103">
        <v>165671</v>
      </c>
      <c r="L146" s="104">
        <v>5.460763871230229E-3</v>
      </c>
      <c r="M146" s="104">
        <v>1.258827918033927E-2</v>
      </c>
      <c r="N146" s="104">
        <v>1.0233899871373802E-2</v>
      </c>
      <c r="O146" s="104">
        <v>2.1879809386067383E-3</v>
      </c>
      <c r="P146" s="104">
        <v>7.0923297995029201E-3</v>
      </c>
      <c r="Q146" s="104">
        <v>6.8402971273201591E-3</v>
      </c>
      <c r="R146" s="104">
        <v>7.6453343389249091E-3</v>
      </c>
    </row>
    <row r="147" spans="1:18" x14ac:dyDescent="0.25">
      <c r="A147" s="87">
        <v>53023</v>
      </c>
      <c r="B147" s="88" t="s">
        <v>166</v>
      </c>
      <c r="C147" s="88" t="s">
        <v>192</v>
      </c>
      <c r="D147" s="96">
        <v>73852</v>
      </c>
      <c r="E147" s="96">
        <v>74905</v>
      </c>
      <c r="F147" s="96">
        <v>76608</v>
      </c>
      <c r="G147" s="96">
        <v>77466</v>
      </c>
      <c r="H147" s="96">
        <v>76975</v>
      </c>
      <c r="I147" s="96">
        <v>77292</v>
      </c>
      <c r="J147" s="96">
        <v>77936</v>
      </c>
      <c r="K147" s="96">
        <v>78675</v>
      </c>
      <c r="L147" s="97">
        <v>1.4258246222174078E-2</v>
      </c>
      <c r="M147" s="97">
        <v>2.2735464922234831E-2</v>
      </c>
      <c r="N147" s="97">
        <v>1.1199874686716791E-2</v>
      </c>
      <c r="O147" s="97">
        <v>-6.3382645289546385E-3</v>
      </c>
      <c r="P147" s="97">
        <v>4.1182202013640796E-3</v>
      </c>
      <c r="Q147" s="97">
        <v>8.3320395383739577E-3</v>
      </c>
      <c r="R147" s="97">
        <v>9.4821391911311843E-3</v>
      </c>
    </row>
    <row r="148" spans="1:18" x14ac:dyDescent="0.25">
      <c r="A148" s="87">
        <v>41009</v>
      </c>
      <c r="B148" s="88" t="s">
        <v>134</v>
      </c>
      <c r="C148" s="88" t="s">
        <v>192</v>
      </c>
      <c r="D148" s="96">
        <v>11171</v>
      </c>
      <c r="E148" s="96">
        <v>10961</v>
      </c>
      <c r="F148" s="96">
        <v>10749</v>
      </c>
      <c r="G148" s="96">
        <v>10868</v>
      </c>
      <c r="H148" s="96">
        <v>11084</v>
      </c>
      <c r="I148" s="96">
        <v>11231</v>
      </c>
      <c r="J148" s="96">
        <v>11292</v>
      </c>
      <c r="K148" s="96">
        <v>11359</v>
      </c>
      <c r="L148" s="97">
        <v>-1.8798675140990064E-2</v>
      </c>
      <c r="M148" s="97">
        <v>-1.9341300976188303E-2</v>
      </c>
      <c r="N148" s="97">
        <v>1.107079728346823E-2</v>
      </c>
      <c r="O148" s="97">
        <v>1.9874861980125138E-2</v>
      </c>
      <c r="P148" s="97">
        <v>1.3262360158787441E-2</v>
      </c>
      <c r="Q148" s="97">
        <v>5.4313952453031791E-3</v>
      </c>
      <c r="R148" s="97">
        <v>5.9334041799504076E-3</v>
      </c>
    </row>
    <row r="149" spans="1:18" x14ac:dyDescent="0.25">
      <c r="A149" s="87">
        <v>41013</v>
      </c>
      <c r="B149" s="88" t="s">
        <v>135</v>
      </c>
      <c r="C149" s="88" t="s">
        <v>192</v>
      </c>
      <c r="D149" s="96">
        <v>10192</v>
      </c>
      <c r="E149" s="96">
        <v>10263</v>
      </c>
      <c r="F149" s="96">
        <v>10366</v>
      </c>
      <c r="G149" s="96">
        <v>10329</v>
      </c>
      <c r="H149" s="96">
        <v>10338</v>
      </c>
      <c r="I149" s="96">
        <v>10318</v>
      </c>
      <c r="J149" s="96">
        <v>10378</v>
      </c>
      <c r="K149" s="96">
        <v>10428</v>
      </c>
      <c r="L149" s="97">
        <v>6.9662480376766088E-3</v>
      </c>
      <c r="M149" s="97">
        <v>1.0036051836694924E-2</v>
      </c>
      <c r="N149" s="97">
        <v>-3.5693613737217827E-3</v>
      </c>
      <c r="O149" s="97">
        <v>8.7133313970374669E-4</v>
      </c>
      <c r="P149" s="97">
        <v>-1.9346101760495261E-3</v>
      </c>
      <c r="Q149" s="97">
        <v>5.8150804419461136E-3</v>
      </c>
      <c r="R149" s="97">
        <v>4.8178839853536323E-3</v>
      </c>
    </row>
    <row r="150" spans="1:18" x14ac:dyDescent="0.25">
      <c r="A150" s="87">
        <v>53033</v>
      </c>
      <c r="B150" s="88" t="s">
        <v>167</v>
      </c>
      <c r="C150" s="88" t="s">
        <v>189</v>
      </c>
      <c r="D150" s="96">
        <v>3546</v>
      </c>
      <c r="E150" s="96">
        <v>3606</v>
      </c>
      <c r="F150" s="96">
        <v>3661</v>
      </c>
      <c r="G150" s="96">
        <v>3775</v>
      </c>
      <c r="H150" s="96">
        <v>3820</v>
      </c>
      <c r="I150" s="96">
        <v>3880</v>
      </c>
      <c r="J150" s="96">
        <v>3883</v>
      </c>
      <c r="K150" s="96">
        <v>3858</v>
      </c>
      <c r="L150" s="97">
        <v>1.6920473773265651E-2</v>
      </c>
      <c r="M150" s="97">
        <v>1.5252357182473655E-2</v>
      </c>
      <c r="N150" s="97">
        <v>3.113903305107894E-2</v>
      </c>
      <c r="O150" s="97">
        <v>1.1920529801324504E-2</v>
      </c>
      <c r="P150" s="97">
        <v>1.5706806282722512E-2</v>
      </c>
      <c r="Q150" s="97">
        <v>7.7319587628865976E-4</v>
      </c>
      <c r="R150" s="97">
        <v>-6.4383208859129541E-3</v>
      </c>
    </row>
    <row r="151" spans="1:18" x14ac:dyDescent="0.25">
      <c r="A151" s="87">
        <v>41005</v>
      </c>
      <c r="B151" s="88" t="s">
        <v>133</v>
      </c>
      <c r="C151" s="88" t="s">
        <v>189</v>
      </c>
      <c r="D151" s="96">
        <v>1913</v>
      </c>
      <c r="E151" s="96">
        <v>1875</v>
      </c>
      <c r="F151" s="96">
        <v>1860</v>
      </c>
      <c r="G151" s="96">
        <v>1894</v>
      </c>
      <c r="H151" s="96">
        <v>1910</v>
      </c>
      <c r="I151" s="96">
        <v>1918</v>
      </c>
      <c r="J151" s="96">
        <v>1895</v>
      </c>
      <c r="K151" s="96">
        <v>1892</v>
      </c>
      <c r="L151" s="97">
        <v>-1.986408782017773E-2</v>
      </c>
      <c r="M151" s="97">
        <v>-8.0000000000000002E-3</v>
      </c>
      <c r="N151" s="97">
        <v>1.8279569892473119E-2</v>
      </c>
      <c r="O151" s="97">
        <v>8.4477296726504746E-3</v>
      </c>
      <c r="P151" s="97">
        <v>4.1884816753926706E-3</v>
      </c>
      <c r="Q151" s="97">
        <v>-1.1991657977059436E-2</v>
      </c>
      <c r="R151" s="97">
        <v>-1.5831134564643799E-3</v>
      </c>
    </row>
    <row r="152" spans="1:18" x14ac:dyDescent="0.25">
      <c r="A152" s="87">
        <v>53007</v>
      </c>
      <c r="B152" s="88" t="s">
        <v>164</v>
      </c>
      <c r="C152" s="88" t="s">
        <v>197</v>
      </c>
      <c r="D152" s="96">
        <v>1020</v>
      </c>
      <c r="E152" s="96">
        <v>1030</v>
      </c>
      <c r="F152" s="96">
        <v>1031</v>
      </c>
      <c r="G152" s="96">
        <v>1030</v>
      </c>
      <c r="H152" s="96">
        <v>1045</v>
      </c>
      <c r="I152" s="96">
        <v>1066</v>
      </c>
      <c r="J152" s="96">
        <v>1054</v>
      </c>
      <c r="K152" s="96">
        <v>1076</v>
      </c>
      <c r="L152" s="97">
        <v>9.8039215686274508E-3</v>
      </c>
      <c r="M152" s="97">
        <v>9.7087378640776695E-4</v>
      </c>
      <c r="N152" s="97">
        <v>-9.6993210475266732E-4</v>
      </c>
      <c r="O152" s="97">
        <v>1.4563106796116505E-2</v>
      </c>
      <c r="P152" s="97">
        <v>2.0095693779904306E-2</v>
      </c>
      <c r="Q152" s="97">
        <v>-1.125703564727955E-2</v>
      </c>
      <c r="R152" s="97">
        <v>2.0872865275142316E-2</v>
      </c>
    </row>
    <row r="153" spans="1:18" x14ac:dyDescent="0.25">
      <c r="A153" s="87">
        <v>53012</v>
      </c>
      <c r="B153" s="88" t="s">
        <v>165</v>
      </c>
      <c r="C153" s="88" t="s">
        <v>197</v>
      </c>
      <c r="D153" s="96">
        <v>588</v>
      </c>
      <c r="E153" s="96">
        <v>599</v>
      </c>
      <c r="F153" s="96">
        <v>609</v>
      </c>
      <c r="G153" s="96">
        <v>627</v>
      </c>
      <c r="H153" s="96">
        <v>631</v>
      </c>
      <c r="I153" s="96">
        <v>643</v>
      </c>
      <c r="J153" s="96">
        <v>638</v>
      </c>
      <c r="K153" s="96">
        <v>640</v>
      </c>
      <c r="L153" s="97">
        <v>1.8707482993197279E-2</v>
      </c>
      <c r="M153" s="97">
        <v>1.6694490818030049E-2</v>
      </c>
      <c r="N153" s="97">
        <v>2.9556650246305417E-2</v>
      </c>
      <c r="O153" s="97">
        <v>6.379585326953748E-3</v>
      </c>
      <c r="P153" s="97">
        <v>1.9017432646592711E-2</v>
      </c>
      <c r="Q153" s="97">
        <v>-7.7760497667185074E-3</v>
      </c>
      <c r="R153" s="97">
        <v>3.134796238244514E-3</v>
      </c>
    </row>
    <row r="154" spans="1:18" x14ac:dyDescent="0.25">
      <c r="A154" s="87">
        <v>41025</v>
      </c>
      <c r="B154" s="88" t="s">
        <v>136</v>
      </c>
      <c r="C154" s="88" t="s">
        <v>189</v>
      </c>
      <c r="D154" s="96">
        <v>245</v>
      </c>
      <c r="E154" s="96">
        <v>238</v>
      </c>
      <c r="F154" s="96">
        <v>233</v>
      </c>
      <c r="G154" s="96">
        <v>232</v>
      </c>
      <c r="H154" s="96">
        <v>228</v>
      </c>
      <c r="I154" s="96">
        <v>226</v>
      </c>
      <c r="J154" s="96">
        <v>227</v>
      </c>
      <c r="K154" s="96">
        <v>233</v>
      </c>
      <c r="L154" s="97">
        <v>-2.8571428571428571E-2</v>
      </c>
      <c r="M154" s="97">
        <v>-2.100840336134454E-2</v>
      </c>
      <c r="N154" s="97">
        <v>-4.2918454935622317E-3</v>
      </c>
      <c r="O154" s="97">
        <v>-1.7241379310344827E-2</v>
      </c>
      <c r="P154" s="97">
        <v>-8.771929824561403E-3</v>
      </c>
      <c r="Q154" s="97">
        <v>4.4247787610619468E-3</v>
      </c>
      <c r="R154" s="97">
        <v>2.643171806167401E-2</v>
      </c>
    </row>
    <row r="155" spans="1:18" x14ac:dyDescent="0.25">
      <c r="A155" s="87"/>
      <c r="B155" s="88" t="s">
        <v>195</v>
      </c>
      <c r="C155" s="88" t="s">
        <v>196</v>
      </c>
      <c r="D155" s="96">
        <v>54777</v>
      </c>
      <c r="E155" s="96">
        <v>54686</v>
      </c>
      <c r="F155" s="96">
        <v>55037</v>
      </c>
      <c r="G155" s="96">
        <v>55572</v>
      </c>
      <c r="H155" s="96">
        <v>56116</v>
      </c>
      <c r="I155" s="96">
        <v>56723</v>
      </c>
      <c r="J155" s="96">
        <v>57111</v>
      </c>
      <c r="K155" s="96">
        <v>57510</v>
      </c>
      <c r="L155" s="97">
        <v>-1.6612811946619933E-3</v>
      </c>
      <c r="M155" s="97">
        <v>6.4184617635226569E-3</v>
      </c>
      <c r="N155" s="97">
        <v>9.7207333248541892E-3</v>
      </c>
      <c r="O155" s="97">
        <v>9.7891024256819975E-3</v>
      </c>
      <c r="P155" s="97">
        <v>1.081687932140566E-2</v>
      </c>
      <c r="Q155" s="97">
        <v>6.8402588015443475E-3</v>
      </c>
      <c r="R155" s="97">
        <v>6.9863949151652048E-3</v>
      </c>
    </row>
    <row r="156" spans="1:18" x14ac:dyDescent="0.25">
      <c r="A156" s="87"/>
      <c r="B156" s="88"/>
      <c r="C156" s="88"/>
      <c r="D156" s="96"/>
      <c r="E156" s="96"/>
      <c r="F156" s="96"/>
      <c r="G156" s="96"/>
      <c r="H156" s="96"/>
      <c r="I156" s="96"/>
      <c r="J156" s="96"/>
      <c r="K156" s="96"/>
      <c r="L156" s="97"/>
      <c r="M156" s="97"/>
      <c r="N156" s="97"/>
      <c r="O156" s="97"/>
      <c r="P156" s="97"/>
      <c r="Q156" s="97"/>
      <c r="R156" s="97"/>
    </row>
    <row r="157" spans="1:18" ht="15.75" x14ac:dyDescent="0.25">
      <c r="A157" s="87"/>
      <c r="B157" s="10" t="s">
        <v>397</v>
      </c>
      <c r="C157" s="88"/>
      <c r="D157" s="103">
        <v>57238</v>
      </c>
      <c r="E157" s="103">
        <v>57135</v>
      </c>
      <c r="F157" s="103">
        <v>57624</v>
      </c>
      <c r="G157" s="103">
        <v>58122</v>
      </c>
      <c r="H157" s="103">
        <v>57916</v>
      </c>
      <c r="I157" s="103">
        <v>57984</v>
      </c>
      <c r="J157" s="103">
        <v>57983</v>
      </c>
      <c r="K157" s="103">
        <v>58077</v>
      </c>
      <c r="L157" s="104">
        <v>-1.7995038261294945E-3</v>
      </c>
      <c r="M157" s="104">
        <v>8.5586768180624835E-3</v>
      </c>
      <c r="N157" s="104">
        <v>8.642232403165348E-3</v>
      </c>
      <c r="O157" s="104">
        <v>-3.5442689515157774E-3</v>
      </c>
      <c r="P157" s="104">
        <v>1.1741142344084536E-3</v>
      </c>
      <c r="Q157" s="104">
        <v>-1.7246136865342163E-5</v>
      </c>
      <c r="R157" s="104">
        <v>1.6211648241726024E-3</v>
      </c>
    </row>
    <row r="158" spans="1:18" x14ac:dyDescent="0.25">
      <c r="A158" s="87">
        <v>47012</v>
      </c>
      <c r="B158" s="88" t="s">
        <v>144</v>
      </c>
      <c r="C158" s="88" t="s">
        <v>192</v>
      </c>
      <c r="D158" s="96">
        <v>12810</v>
      </c>
      <c r="E158" s="96">
        <v>12837</v>
      </c>
      <c r="F158" s="96">
        <v>12818</v>
      </c>
      <c r="G158" s="96">
        <v>12804</v>
      </c>
      <c r="H158" s="96">
        <v>12628</v>
      </c>
      <c r="I158" s="96">
        <v>12763</v>
      </c>
      <c r="J158" s="96">
        <v>12768</v>
      </c>
      <c r="K158" s="96">
        <v>12821</v>
      </c>
      <c r="L158" s="97">
        <v>2.107728337236534E-3</v>
      </c>
      <c r="M158" s="97">
        <v>-1.4800965957778296E-3</v>
      </c>
      <c r="N158" s="97">
        <v>-1.0922140739584958E-3</v>
      </c>
      <c r="O158" s="97">
        <v>-1.3745704467353952E-2</v>
      </c>
      <c r="P158" s="97">
        <v>1.0690528983211911E-2</v>
      </c>
      <c r="Q158" s="97">
        <v>3.9175742380318109E-4</v>
      </c>
      <c r="R158" s="97">
        <v>4.1510025062656639E-3</v>
      </c>
    </row>
    <row r="159" spans="1:18" x14ac:dyDescent="0.25">
      <c r="A159" s="87">
        <v>49011</v>
      </c>
      <c r="B159" s="88" t="s">
        <v>150</v>
      </c>
      <c r="C159" s="88" t="s">
        <v>192</v>
      </c>
      <c r="D159" s="96">
        <v>11696</v>
      </c>
      <c r="E159" s="96">
        <v>11688</v>
      </c>
      <c r="F159" s="96">
        <v>12013</v>
      </c>
      <c r="G159" s="96">
        <v>12158</v>
      </c>
      <c r="H159" s="96">
        <v>12164</v>
      </c>
      <c r="I159" s="96">
        <v>12161</v>
      </c>
      <c r="J159" s="96">
        <v>12209</v>
      </c>
      <c r="K159" s="96">
        <v>12248</v>
      </c>
      <c r="L159" s="97">
        <v>-6.8399452804377564E-4</v>
      </c>
      <c r="M159" s="97">
        <v>2.7806297056810404E-2</v>
      </c>
      <c r="N159" s="97">
        <v>1.2070257221343545E-2</v>
      </c>
      <c r="O159" s="97">
        <v>4.9350222075999345E-4</v>
      </c>
      <c r="P159" s="97">
        <v>-2.4662939822426834E-4</v>
      </c>
      <c r="Q159" s="97">
        <v>3.9470438286325141E-3</v>
      </c>
      <c r="R159" s="97">
        <v>3.1943648128429846E-3</v>
      </c>
    </row>
    <row r="160" spans="1:18" x14ac:dyDescent="0.25">
      <c r="A160" s="87">
        <v>49005</v>
      </c>
      <c r="B160" s="88" t="s">
        <v>149</v>
      </c>
      <c r="C160" s="88" t="s">
        <v>189</v>
      </c>
      <c r="D160" s="96">
        <v>8544</v>
      </c>
      <c r="E160" s="96">
        <v>8503</v>
      </c>
      <c r="F160" s="96">
        <v>8702</v>
      </c>
      <c r="G160" s="96">
        <v>8769</v>
      </c>
      <c r="H160" s="96">
        <v>8606</v>
      </c>
      <c r="I160" s="96">
        <v>8493</v>
      </c>
      <c r="J160" s="96">
        <v>8490</v>
      </c>
      <c r="K160" s="96">
        <v>8513</v>
      </c>
      <c r="L160" s="97">
        <v>-4.7986891385767786E-3</v>
      </c>
      <c r="M160" s="97">
        <v>2.3403504645419265E-2</v>
      </c>
      <c r="N160" s="97">
        <v>7.6993794529993109E-3</v>
      </c>
      <c r="O160" s="97">
        <v>-1.8588208461626184E-2</v>
      </c>
      <c r="P160" s="97">
        <v>-1.3130374157564489E-2</v>
      </c>
      <c r="Q160" s="97">
        <v>-3.5323207347227127E-4</v>
      </c>
      <c r="R160" s="97">
        <v>2.7090694935217904E-3</v>
      </c>
    </row>
    <row r="161" spans="1:18" x14ac:dyDescent="0.25">
      <c r="A161" s="87">
        <v>47026</v>
      </c>
      <c r="B161" s="88" t="s">
        <v>146</v>
      </c>
      <c r="C161" s="88" t="s">
        <v>197</v>
      </c>
      <c r="D161" s="96">
        <v>956</v>
      </c>
      <c r="E161" s="96">
        <v>932</v>
      </c>
      <c r="F161" s="96">
        <v>906</v>
      </c>
      <c r="G161" s="96">
        <v>896</v>
      </c>
      <c r="H161" s="96">
        <v>882</v>
      </c>
      <c r="I161" s="96">
        <v>864</v>
      </c>
      <c r="J161" s="96">
        <v>863</v>
      </c>
      <c r="K161" s="96">
        <v>864</v>
      </c>
      <c r="L161" s="97">
        <v>-2.5104602510460251E-2</v>
      </c>
      <c r="M161" s="97">
        <v>-2.7896995708154508E-2</v>
      </c>
      <c r="N161" s="97">
        <v>-1.1037527593818985E-2</v>
      </c>
      <c r="O161" s="97">
        <v>-1.5625E-2</v>
      </c>
      <c r="P161" s="97">
        <v>-2.0408163265306121E-2</v>
      </c>
      <c r="Q161" s="97">
        <v>-1.1574074074074073E-3</v>
      </c>
      <c r="R161" s="97">
        <v>1.1587485515643105E-3</v>
      </c>
    </row>
    <row r="162" spans="1:18" x14ac:dyDescent="0.25">
      <c r="A162" s="87">
        <v>47023</v>
      </c>
      <c r="B162" s="88" t="s">
        <v>145</v>
      </c>
      <c r="C162" s="88" t="s">
        <v>197</v>
      </c>
      <c r="D162" s="96">
        <v>897</v>
      </c>
      <c r="E162" s="96">
        <v>867</v>
      </c>
      <c r="F162" s="96">
        <v>853</v>
      </c>
      <c r="G162" s="96">
        <v>851</v>
      </c>
      <c r="H162" s="96">
        <v>832</v>
      </c>
      <c r="I162" s="96">
        <v>829</v>
      </c>
      <c r="J162" s="96">
        <v>847</v>
      </c>
      <c r="K162" s="96">
        <v>843</v>
      </c>
      <c r="L162" s="97">
        <v>-3.3444816053511704E-2</v>
      </c>
      <c r="M162" s="97">
        <v>-1.6147635524798153E-2</v>
      </c>
      <c r="N162" s="97">
        <v>-2.3446658851113715E-3</v>
      </c>
      <c r="O162" s="97">
        <v>-2.2326674500587545E-2</v>
      </c>
      <c r="P162" s="97">
        <v>-3.605769230769231E-3</v>
      </c>
      <c r="Q162" s="97">
        <v>2.1712907117008445E-2</v>
      </c>
      <c r="R162" s="97">
        <v>-4.7225501770956314E-3</v>
      </c>
    </row>
    <row r="163" spans="1:18" x14ac:dyDescent="0.25">
      <c r="A163" s="87">
        <v>49024</v>
      </c>
      <c r="B163" s="88" t="s">
        <v>152</v>
      </c>
      <c r="C163" s="88" t="s">
        <v>189</v>
      </c>
      <c r="D163" s="96">
        <v>666</v>
      </c>
      <c r="E163" s="96">
        <v>643</v>
      </c>
      <c r="F163" s="96">
        <v>633</v>
      </c>
      <c r="G163" s="96">
        <v>642</v>
      </c>
      <c r="H163" s="96">
        <v>623</v>
      </c>
      <c r="I163" s="96">
        <v>606</v>
      </c>
      <c r="J163" s="96">
        <v>604</v>
      </c>
      <c r="K163" s="96">
        <v>609</v>
      </c>
      <c r="L163" s="97">
        <v>-3.4534534534534533E-2</v>
      </c>
      <c r="M163" s="97">
        <v>-1.5552099533437015E-2</v>
      </c>
      <c r="N163" s="97">
        <v>1.4218009478672985E-2</v>
      </c>
      <c r="O163" s="97">
        <v>-2.9595015576323987E-2</v>
      </c>
      <c r="P163" s="97">
        <v>-2.7287319422150885E-2</v>
      </c>
      <c r="Q163" s="97">
        <v>-3.3003300330033004E-3</v>
      </c>
      <c r="R163" s="97">
        <v>8.2781456953642391E-3</v>
      </c>
    </row>
    <row r="164" spans="1:18" x14ac:dyDescent="0.25">
      <c r="A164" s="87">
        <v>47007</v>
      </c>
      <c r="B164" s="88" t="s">
        <v>143</v>
      </c>
      <c r="C164" s="88" t="s">
        <v>189</v>
      </c>
      <c r="D164" s="96">
        <v>548</v>
      </c>
      <c r="E164" s="96">
        <v>545</v>
      </c>
      <c r="F164" s="96">
        <v>559</v>
      </c>
      <c r="G164" s="96">
        <v>544</v>
      </c>
      <c r="H164" s="96">
        <v>514</v>
      </c>
      <c r="I164" s="96">
        <v>488</v>
      </c>
      <c r="J164" s="96">
        <v>486</v>
      </c>
      <c r="K164" s="96">
        <v>481</v>
      </c>
      <c r="L164" s="97">
        <v>-5.4744525547445258E-3</v>
      </c>
      <c r="M164" s="97">
        <v>2.5688073394495414E-2</v>
      </c>
      <c r="N164" s="97">
        <v>-2.6833631484794274E-2</v>
      </c>
      <c r="O164" s="97">
        <v>-5.514705882352941E-2</v>
      </c>
      <c r="P164" s="97">
        <v>-5.0583657587548639E-2</v>
      </c>
      <c r="Q164" s="97">
        <v>-4.0983606557377051E-3</v>
      </c>
      <c r="R164" s="97">
        <v>-1.0288065843621399E-2</v>
      </c>
    </row>
    <row r="165" spans="1:18" x14ac:dyDescent="0.25">
      <c r="A165" s="87">
        <v>49032</v>
      </c>
      <c r="B165" s="88" t="s">
        <v>153</v>
      </c>
      <c r="C165" s="88" t="s">
        <v>189</v>
      </c>
      <c r="D165" s="96">
        <v>495</v>
      </c>
      <c r="E165" s="96">
        <v>471</v>
      </c>
      <c r="F165" s="96">
        <v>512</v>
      </c>
      <c r="G165" s="96">
        <v>544</v>
      </c>
      <c r="H165" s="96">
        <v>579</v>
      </c>
      <c r="I165" s="96">
        <v>639</v>
      </c>
      <c r="J165" s="96">
        <v>639</v>
      </c>
      <c r="K165" s="96">
        <v>640</v>
      </c>
      <c r="L165" s="97">
        <v>-4.8484848484848485E-2</v>
      </c>
      <c r="M165" s="97">
        <v>8.7048832271762203E-2</v>
      </c>
      <c r="N165" s="97">
        <v>6.25E-2</v>
      </c>
      <c r="O165" s="97">
        <v>6.4338235294117641E-2</v>
      </c>
      <c r="P165" s="97">
        <v>0.10362694300518134</v>
      </c>
      <c r="Q165" s="97">
        <v>0</v>
      </c>
      <c r="R165" s="97">
        <v>1.5649452269170579E-3</v>
      </c>
    </row>
    <row r="166" spans="1:18" x14ac:dyDescent="0.25">
      <c r="A166" s="87">
        <v>47030</v>
      </c>
      <c r="B166" s="88" t="s">
        <v>147</v>
      </c>
      <c r="C166" s="88" t="s">
        <v>197</v>
      </c>
      <c r="D166" s="96">
        <v>379</v>
      </c>
      <c r="E166" s="96">
        <v>357</v>
      </c>
      <c r="F166" s="96">
        <v>343</v>
      </c>
      <c r="G166" s="96">
        <v>330</v>
      </c>
      <c r="H166" s="96">
        <v>307</v>
      </c>
      <c r="I166" s="96">
        <v>295</v>
      </c>
      <c r="J166" s="96">
        <v>301</v>
      </c>
      <c r="K166" s="96">
        <v>293</v>
      </c>
      <c r="L166" s="97">
        <v>-5.8047493403693931E-2</v>
      </c>
      <c r="M166" s="97">
        <v>-3.9215686274509803E-2</v>
      </c>
      <c r="N166" s="97">
        <v>-3.7900874635568516E-2</v>
      </c>
      <c r="O166" s="97">
        <v>-6.9696969696969702E-2</v>
      </c>
      <c r="P166" s="97">
        <v>-3.9087947882736153E-2</v>
      </c>
      <c r="Q166" s="97">
        <v>2.0338983050847456E-2</v>
      </c>
      <c r="R166" s="97">
        <v>-2.6578073089700997E-2</v>
      </c>
    </row>
    <row r="167" spans="1:18" x14ac:dyDescent="0.25">
      <c r="A167" s="87">
        <v>49022</v>
      </c>
      <c r="B167" s="88" t="s">
        <v>151</v>
      </c>
      <c r="C167" s="88" t="s">
        <v>197</v>
      </c>
      <c r="D167" s="96">
        <v>297</v>
      </c>
      <c r="E167" s="96">
        <v>302</v>
      </c>
      <c r="F167" s="96">
        <v>303</v>
      </c>
      <c r="G167" s="96">
        <v>311</v>
      </c>
      <c r="H167" s="96">
        <v>317</v>
      </c>
      <c r="I167" s="96">
        <v>327</v>
      </c>
      <c r="J167" s="96">
        <v>326</v>
      </c>
      <c r="K167" s="96">
        <v>320</v>
      </c>
      <c r="L167" s="97">
        <v>1.6835016835016835E-2</v>
      </c>
      <c r="M167" s="97">
        <v>3.3112582781456954E-3</v>
      </c>
      <c r="N167" s="97">
        <v>2.6402640264026403E-2</v>
      </c>
      <c r="O167" s="97">
        <v>1.9292604501607719E-2</v>
      </c>
      <c r="P167" s="97">
        <v>3.1545741324921134E-2</v>
      </c>
      <c r="Q167" s="97">
        <v>-3.0581039755351682E-3</v>
      </c>
      <c r="R167" s="97">
        <v>-1.8404907975460124E-2</v>
      </c>
    </row>
    <row r="168" spans="1:18" x14ac:dyDescent="0.25">
      <c r="A168" s="87"/>
      <c r="B168" s="88" t="s">
        <v>195</v>
      </c>
      <c r="C168" s="88" t="s">
        <v>196</v>
      </c>
      <c r="D168" s="96">
        <v>19950</v>
      </c>
      <c r="E168" s="96">
        <v>19990</v>
      </c>
      <c r="F168" s="96">
        <v>19982</v>
      </c>
      <c r="G168" s="96">
        <v>20273</v>
      </c>
      <c r="H168" s="96">
        <v>20464</v>
      </c>
      <c r="I168" s="96">
        <v>20519</v>
      </c>
      <c r="J168" s="96">
        <v>20450</v>
      </c>
      <c r="K168" s="96">
        <v>20445</v>
      </c>
      <c r="L168" s="97">
        <v>2.0050125313283208E-3</v>
      </c>
      <c r="M168" s="97">
        <v>-4.0020010005002504E-4</v>
      </c>
      <c r="N168" s="97">
        <v>1.4563106796116505E-2</v>
      </c>
      <c r="O168" s="97">
        <v>9.4213979184136539E-3</v>
      </c>
      <c r="P168" s="97">
        <v>2.687646598905395E-3</v>
      </c>
      <c r="Q168" s="97">
        <v>-3.3627369754861349E-3</v>
      </c>
      <c r="R168" s="97">
        <v>-2.4449877750611245E-4</v>
      </c>
    </row>
    <row r="169" spans="1:18" x14ac:dyDescent="0.25">
      <c r="A169" s="87"/>
      <c r="B169" s="88"/>
      <c r="C169" s="88"/>
      <c r="D169" s="96"/>
      <c r="E169" s="96"/>
      <c r="F169" s="96"/>
      <c r="G169" s="96"/>
      <c r="H169" s="96"/>
      <c r="I169" s="96"/>
      <c r="J169" s="96"/>
      <c r="K169" s="96"/>
      <c r="L169" s="97"/>
      <c r="M169" s="97"/>
      <c r="N169" s="97"/>
      <c r="O169" s="97"/>
      <c r="P169" s="97"/>
      <c r="Q169" s="97"/>
      <c r="R169" s="97"/>
    </row>
    <row r="170" spans="1:18" ht="15.75" x14ac:dyDescent="0.25">
      <c r="A170" s="87"/>
      <c r="B170" s="10" t="s">
        <v>398</v>
      </c>
      <c r="C170" s="88"/>
      <c r="D170" s="103">
        <v>40569</v>
      </c>
      <c r="E170" s="103">
        <v>40332</v>
      </c>
      <c r="F170" s="103">
        <v>40452</v>
      </c>
      <c r="G170" s="103">
        <v>40821</v>
      </c>
      <c r="H170" s="103">
        <v>40489</v>
      </c>
      <c r="I170" s="103">
        <v>40348</v>
      </c>
      <c r="J170" s="103">
        <v>40540</v>
      </c>
      <c r="K170" s="103">
        <v>40776</v>
      </c>
      <c r="L170" s="104">
        <v>-5.8418989869111881E-3</v>
      </c>
      <c r="M170" s="104">
        <v>2.9753049687592978E-3</v>
      </c>
      <c r="N170" s="104">
        <v>9.1219222782557112E-3</v>
      </c>
      <c r="O170" s="104">
        <v>-8.133068763626565E-3</v>
      </c>
      <c r="P170" s="104">
        <v>-3.482427325940379E-3</v>
      </c>
      <c r="Q170" s="104">
        <v>4.7586001784475068E-3</v>
      </c>
      <c r="R170" s="104">
        <v>5.8214109521460286E-3</v>
      </c>
    </row>
    <row r="171" spans="1:18" x14ac:dyDescent="0.25">
      <c r="A171" s="87">
        <v>51043</v>
      </c>
      <c r="B171" s="88" t="s">
        <v>162</v>
      </c>
      <c r="C171" s="88" t="s">
        <v>201</v>
      </c>
      <c r="D171" s="96">
        <v>5494</v>
      </c>
      <c r="E171" s="96">
        <v>5477</v>
      </c>
      <c r="F171" s="96">
        <v>5486</v>
      </c>
      <c r="G171" s="96">
        <v>5522</v>
      </c>
      <c r="H171" s="96">
        <v>5586</v>
      </c>
      <c r="I171" s="96">
        <v>5641</v>
      </c>
      <c r="J171" s="96">
        <v>5661</v>
      </c>
      <c r="K171" s="96">
        <v>5706</v>
      </c>
      <c r="L171" s="97">
        <v>-3.0942846741900255E-3</v>
      </c>
      <c r="M171" s="97">
        <v>1.6432353478181487E-3</v>
      </c>
      <c r="N171" s="97">
        <v>6.562158220925993E-3</v>
      </c>
      <c r="O171" s="97">
        <v>1.1590003621876132E-2</v>
      </c>
      <c r="P171" s="97">
        <v>9.8460436806301465E-3</v>
      </c>
      <c r="Q171" s="97">
        <v>3.5454706612302782E-3</v>
      </c>
      <c r="R171" s="97">
        <v>7.9491255961844191E-3</v>
      </c>
    </row>
    <row r="172" spans="1:18" x14ac:dyDescent="0.25">
      <c r="A172" s="87">
        <v>51007</v>
      </c>
      <c r="B172" s="88" t="s">
        <v>155</v>
      </c>
      <c r="C172" s="88" t="s">
        <v>189</v>
      </c>
      <c r="D172" s="96">
        <v>4599</v>
      </c>
      <c r="E172" s="96">
        <v>4599</v>
      </c>
      <c r="F172" s="96">
        <v>4639</v>
      </c>
      <c r="G172" s="96">
        <v>4609</v>
      </c>
      <c r="H172" s="96">
        <v>4600</v>
      </c>
      <c r="I172" s="96">
        <v>4636</v>
      </c>
      <c r="J172" s="96">
        <v>4605</v>
      </c>
      <c r="K172" s="96">
        <v>4644</v>
      </c>
      <c r="L172" s="97">
        <v>0</v>
      </c>
      <c r="M172" s="97">
        <v>8.6975429441182861E-3</v>
      </c>
      <c r="N172" s="97">
        <v>-6.4669109721922826E-3</v>
      </c>
      <c r="O172" s="97">
        <v>-1.9527012367107832E-3</v>
      </c>
      <c r="P172" s="97">
        <v>7.8260869565217397E-3</v>
      </c>
      <c r="Q172" s="97">
        <v>-6.686798964624676E-3</v>
      </c>
      <c r="R172" s="97">
        <v>8.4690553745928338E-3</v>
      </c>
    </row>
    <row r="173" spans="1:18" x14ac:dyDescent="0.25">
      <c r="A173" s="87">
        <v>51034</v>
      </c>
      <c r="B173" s="88" t="s">
        <v>160</v>
      </c>
      <c r="C173" s="88" t="s">
        <v>189</v>
      </c>
      <c r="D173" s="96">
        <v>3218</v>
      </c>
      <c r="E173" s="96">
        <v>3143</v>
      </c>
      <c r="F173" s="96">
        <v>3131</v>
      </c>
      <c r="G173" s="96">
        <v>3124</v>
      </c>
      <c r="H173" s="96">
        <v>3119</v>
      </c>
      <c r="I173" s="96">
        <v>3126</v>
      </c>
      <c r="J173" s="96">
        <v>3130</v>
      </c>
      <c r="K173" s="96">
        <v>3136</v>
      </c>
      <c r="L173" s="97">
        <v>-2.3306401491609695E-2</v>
      </c>
      <c r="M173" s="97">
        <v>-3.8180082723512569E-3</v>
      </c>
      <c r="N173" s="97">
        <v>-2.2357074417119131E-3</v>
      </c>
      <c r="O173" s="97">
        <v>-1.6005121638924455E-3</v>
      </c>
      <c r="P173" s="97">
        <v>2.2443090734209684E-3</v>
      </c>
      <c r="Q173" s="97">
        <v>1.2795905310300703E-3</v>
      </c>
      <c r="R173" s="97">
        <v>1.9169329073482429E-3</v>
      </c>
    </row>
    <row r="174" spans="1:18" x14ac:dyDescent="0.25">
      <c r="A174" s="87">
        <v>51022</v>
      </c>
      <c r="B174" s="88" t="s">
        <v>158</v>
      </c>
      <c r="C174" s="88" t="s">
        <v>197</v>
      </c>
      <c r="D174" s="96">
        <v>2067</v>
      </c>
      <c r="E174" s="96">
        <v>2010</v>
      </c>
      <c r="F174" s="96">
        <v>1994</v>
      </c>
      <c r="G174" s="96">
        <v>1923</v>
      </c>
      <c r="H174" s="96">
        <v>1901</v>
      </c>
      <c r="I174" s="96">
        <v>1858</v>
      </c>
      <c r="J174" s="96">
        <v>1840</v>
      </c>
      <c r="K174" s="96">
        <v>1825</v>
      </c>
      <c r="L174" s="97">
        <v>-2.7576197387518143E-2</v>
      </c>
      <c r="M174" s="97">
        <v>-7.9601990049751239E-3</v>
      </c>
      <c r="N174" s="97">
        <v>-3.560682046138415E-2</v>
      </c>
      <c r="O174" s="97">
        <v>-1.1440457618304731E-2</v>
      </c>
      <c r="P174" s="97">
        <v>-2.2619673855865333E-2</v>
      </c>
      <c r="Q174" s="97">
        <v>-9.6878363832077503E-3</v>
      </c>
      <c r="R174" s="97">
        <v>-8.152173913043478E-3</v>
      </c>
    </row>
    <row r="175" spans="1:18" x14ac:dyDescent="0.25">
      <c r="A175" s="87">
        <v>51013</v>
      </c>
      <c r="B175" s="88" t="s">
        <v>157</v>
      </c>
      <c r="C175" s="88" t="s">
        <v>189</v>
      </c>
      <c r="D175" s="96">
        <v>1727</v>
      </c>
      <c r="E175" s="96">
        <v>1720</v>
      </c>
      <c r="F175" s="96">
        <v>1746</v>
      </c>
      <c r="G175" s="96">
        <v>1752</v>
      </c>
      <c r="H175" s="96">
        <v>1703</v>
      </c>
      <c r="I175" s="96">
        <v>1669</v>
      </c>
      <c r="J175" s="96">
        <v>1665</v>
      </c>
      <c r="K175" s="96">
        <v>1613</v>
      </c>
      <c r="L175" s="97">
        <v>-4.0532715691951361E-3</v>
      </c>
      <c r="M175" s="97">
        <v>1.5116279069767442E-2</v>
      </c>
      <c r="N175" s="97">
        <v>3.4364261168384879E-3</v>
      </c>
      <c r="O175" s="97">
        <v>-2.7968036529680364E-2</v>
      </c>
      <c r="P175" s="97">
        <v>-1.996476805637111E-2</v>
      </c>
      <c r="Q175" s="97">
        <v>-2.396644697423607E-3</v>
      </c>
      <c r="R175" s="97">
        <v>-3.123123123123123E-2</v>
      </c>
    </row>
    <row r="176" spans="1:18" x14ac:dyDescent="0.25">
      <c r="A176" s="87">
        <v>51038</v>
      </c>
      <c r="B176" s="88" t="s">
        <v>161</v>
      </c>
      <c r="C176" s="88" t="s">
        <v>197</v>
      </c>
      <c r="D176" s="96">
        <v>1398</v>
      </c>
      <c r="E176" s="96">
        <v>1387</v>
      </c>
      <c r="F176" s="96">
        <v>1401</v>
      </c>
      <c r="G176" s="96">
        <v>1412</v>
      </c>
      <c r="H176" s="96">
        <v>1415</v>
      </c>
      <c r="I176" s="96">
        <v>1386</v>
      </c>
      <c r="J176" s="96">
        <v>1401</v>
      </c>
      <c r="K176" s="96">
        <v>1404</v>
      </c>
      <c r="L176" s="97">
        <v>-7.8683834048640915E-3</v>
      </c>
      <c r="M176" s="97">
        <v>1.0093727469358327E-2</v>
      </c>
      <c r="N176" s="97">
        <v>7.8515346181299069E-3</v>
      </c>
      <c r="O176" s="97">
        <v>2.124645892351275E-3</v>
      </c>
      <c r="P176" s="97">
        <v>-2.0494699646643109E-2</v>
      </c>
      <c r="Q176" s="97">
        <v>1.0822510822510822E-2</v>
      </c>
      <c r="R176" s="97">
        <v>2.1413276231263384E-3</v>
      </c>
    </row>
    <row r="177" spans="1:18" x14ac:dyDescent="0.25">
      <c r="A177" s="87">
        <v>51009</v>
      </c>
      <c r="B177" s="88" t="s">
        <v>156</v>
      </c>
      <c r="C177" s="88" t="s">
        <v>197</v>
      </c>
      <c r="D177" s="96">
        <v>1179</v>
      </c>
      <c r="E177" s="96">
        <v>1140</v>
      </c>
      <c r="F177" s="96">
        <v>1097</v>
      </c>
      <c r="G177" s="96">
        <v>1085</v>
      </c>
      <c r="H177" s="96">
        <v>1036</v>
      </c>
      <c r="I177" s="96">
        <v>1032</v>
      </c>
      <c r="J177" s="96">
        <v>1028</v>
      </c>
      <c r="K177" s="96">
        <v>1025</v>
      </c>
      <c r="L177" s="97">
        <v>-3.3078880407124679E-2</v>
      </c>
      <c r="M177" s="97">
        <v>-3.7719298245614034E-2</v>
      </c>
      <c r="N177" s="97">
        <v>-1.0938924339106655E-2</v>
      </c>
      <c r="O177" s="97">
        <v>-4.5161290322580643E-2</v>
      </c>
      <c r="P177" s="97">
        <v>-3.8610038610038611E-3</v>
      </c>
      <c r="Q177" s="97">
        <v>-3.875968992248062E-3</v>
      </c>
      <c r="R177" s="97">
        <v>-2.9182879377431907E-3</v>
      </c>
    </row>
    <row r="178" spans="1:18" x14ac:dyDescent="0.25">
      <c r="A178" s="87">
        <v>51032</v>
      </c>
      <c r="B178" s="88" t="s">
        <v>159</v>
      </c>
      <c r="C178" s="88" t="s">
        <v>197</v>
      </c>
      <c r="D178" s="96">
        <v>301</v>
      </c>
      <c r="E178" s="96">
        <v>306</v>
      </c>
      <c r="F178" s="96">
        <v>307</v>
      </c>
      <c r="G178" s="96">
        <v>312</v>
      </c>
      <c r="H178" s="96">
        <v>310</v>
      </c>
      <c r="I178" s="96">
        <v>317</v>
      </c>
      <c r="J178" s="96">
        <v>318</v>
      </c>
      <c r="K178" s="96">
        <v>309</v>
      </c>
      <c r="L178" s="97">
        <v>1.6611295681063124E-2</v>
      </c>
      <c r="M178" s="97">
        <v>3.2679738562091504E-3</v>
      </c>
      <c r="N178" s="97">
        <v>1.6286644951140065E-2</v>
      </c>
      <c r="O178" s="97">
        <v>-6.41025641025641E-3</v>
      </c>
      <c r="P178" s="97">
        <v>2.2580645161290321E-2</v>
      </c>
      <c r="Q178" s="97">
        <v>3.1545741324921135E-3</v>
      </c>
      <c r="R178" s="97">
        <v>-2.8301886792452831E-2</v>
      </c>
    </row>
    <row r="179" spans="1:18" x14ac:dyDescent="0.25">
      <c r="A179" s="90"/>
      <c r="B179" s="88" t="s">
        <v>195</v>
      </c>
      <c r="C179" s="88" t="s">
        <v>196</v>
      </c>
      <c r="D179" s="96">
        <v>20586</v>
      </c>
      <c r="E179" s="96">
        <v>20550</v>
      </c>
      <c r="F179" s="96">
        <v>20651</v>
      </c>
      <c r="G179" s="96">
        <v>21082</v>
      </c>
      <c r="H179" s="96">
        <v>20819</v>
      </c>
      <c r="I179" s="96">
        <v>20683</v>
      </c>
      <c r="J179" s="96">
        <v>20892</v>
      </c>
      <c r="K179" s="96">
        <v>21114</v>
      </c>
      <c r="L179" s="97">
        <v>-1.7487612940833576E-3</v>
      </c>
      <c r="M179" s="97">
        <v>4.9148418491484188E-3</v>
      </c>
      <c r="N179" s="97">
        <v>2.0870660016464093E-2</v>
      </c>
      <c r="O179" s="97">
        <v>-1.2475097239351106E-2</v>
      </c>
      <c r="P179" s="97">
        <v>-6.5324943561170081E-3</v>
      </c>
      <c r="Q179" s="97">
        <v>1.0104917081661268E-2</v>
      </c>
      <c r="R179" s="97">
        <v>1.0626076967260195E-2</v>
      </c>
    </row>
    <row r="180" spans="1:18" x14ac:dyDescent="0.25">
      <c r="A180" s="92"/>
      <c r="B180" s="98"/>
      <c r="C180" s="98"/>
      <c r="D180" s="99"/>
      <c r="E180" s="99"/>
      <c r="F180" s="99"/>
      <c r="G180" s="99"/>
      <c r="H180" s="99"/>
      <c r="I180" s="99"/>
      <c r="J180" s="99"/>
      <c r="K180" s="99"/>
      <c r="L180" s="100"/>
      <c r="M180" s="100"/>
      <c r="N180" s="100"/>
      <c r="O180" s="100"/>
      <c r="P180" s="100"/>
      <c r="Q180" s="100"/>
      <c r="R180" s="100"/>
    </row>
    <row r="181" spans="1:18" ht="15.75" x14ac:dyDescent="0.25">
      <c r="A181" s="90"/>
      <c r="B181" s="10" t="s">
        <v>399</v>
      </c>
      <c r="C181" s="102"/>
      <c r="D181" s="103">
        <v>67867</v>
      </c>
      <c r="E181" s="103">
        <v>69416</v>
      </c>
      <c r="F181" s="103">
        <v>71471</v>
      </c>
      <c r="G181" s="103">
        <v>72959</v>
      </c>
      <c r="H181" s="103">
        <v>72213</v>
      </c>
      <c r="I181" s="103">
        <v>71369</v>
      </c>
      <c r="J181" s="103">
        <v>71272</v>
      </c>
      <c r="K181" s="103">
        <v>71425</v>
      </c>
      <c r="L181" s="104">
        <v>2.2824052927048491E-2</v>
      </c>
      <c r="M181" s="104">
        <v>2.9604125849948138E-2</v>
      </c>
      <c r="N181" s="104">
        <v>2.0819633137916078E-2</v>
      </c>
      <c r="O181" s="104">
        <v>-1.0224920845954577E-2</v>
      </c>
      <c r="P181" s="104">
        <v>-1.1687646268677385E-2</v>
      </c>
      <c r="Q181" s="104">
        <v>-1.3591335173534728E-3</v>
      </c>
      <c r="R181" s="104">
        <v>2.1467055786283532E-3</v>
      </c>
    </row>
    <row r="182" spans="1:18" x14ac:dyDescent="0.25">
      <c r="A182" s="87">
        <v>55034</v>
      </c>
      <c r="B182" s="88" t="s">
        <v>175</v>
      </c>
      <c r="C182" s="88" t="s">
        <v>192</v>
      </c>
      <c r="D182" s="96">
        <v>19388</v>
      </c>
      <c r="E182" s="96">
        <v>19994</v>
      </c>
      <c r="F182" s="96">
        <v>20832</v>
      </c>
      <c r="G182" s="96">
        <v>21485</v>
      </c>
      <c r="H182" s="96">
        <v>21548</v>
      </c>
      <c r="I182" s="96">
        <v>21050</v>
      </c>
      <c r="J182" s="96">
        <v>21381</v>
      </c>
      <c r="K182" s="96">
        <v>21516</v>
      </c>
      <c r="L182" s="97">
        <v>3.125644728698164E-2</v>
      </c>
      <c r="M182" s="97">
        <v>4.1912573772131638E-2</v>
      </c>
      <c r="N182" s="97">
        <v>3.1346006144393243E-2</v>
      </c>
      <c r="O182" s="97">
        <v>2.9322783337212008E-3</v>
      </c>
      <c r="P182" s="97">
        <v>-2.3111193614256544E-2</v>
      </c>
      <c r="Q182" s="97">
        <v>1.5724465558194775E-2</v>
      </c>
      <c r="R182" s="97">
        <v>6.314017118001964E-3</v>
      </c>
    </row>
    <row r="183" spans="1:18" x14ac:dyDescent="0.25">
      <c r="A183" s="87">
        <v>55014</v>
      </c>
      <c r="B183" s="88" t="s">
        <v>172</v>
      </c>
      <c r="C183" s="88" t="s">
        <v>192</v>
      </c>
      <c r="D183" s="96">
        <v>11793</v>
      </c>
      <c r="E183" s="96">
        <v>12099</v>
      </c>
      <c r="F183" s="96">
        <v>12436</v>
      </c>
      <c r="G183" s="96">
        <v>12726</v>
      </c>
      <c r="H183" s="96">
        <v>12716</v>
      </c>
      <c r="I183" s="96">
        <v>12720</v>
      </c>
      <c r="J183" s="96">
        <v>12729</v>
      </c>
      <c r="K183" s="96">
        <v>12775</v>
      </c>
      <c r="L183" s="97">
        <v>2.5947596031544135E-2</v>
      </c>
      <c r="M183" s="97">
        <v>2.7853541615009504E-2</v>
      </c>
      <c r="N183" s="97">
        <v>2.3319395303956256E-2</v>
      </c>
      <c r="O183" s="97">
        <v>-7.8579286500078584E-4</v>
      </c>
      <c r="P183" s="97">
        <v>3.1456432840515884E-4</v>
      </c>
      <c r="Q183" s="97">
        <v>7.0754716981132071E-4</v>
      </c>
      <c r="R183" s="97">
        <v>3.6137952706418413E-3</v>
      </c>
    </row>
    <row r="184" spans="1:18" x14ac:dyDescent="0.25">
      <c r="A184" s="87">
        <v>59007</v>
      </c>
      <c r="B184" s="88" t="s">
        <v>409</v>
      </c>
      <c r="C184" s="88" t="s">
        <v>318</v>
      </c>
      <c r="D184" s="96">
        <v>5461</v>
      </c>
      <c r="E184" s="96">
        <v>5355</v>
      </c>
      <c r="F184" s="96">
        <v>5267</v>
      </c>
      <c r="G184" s="96">
        <v>5209</v>
      </c>
      <c r="H184" s="96">
        <v>5160</v>
      </c>
      <c r="I184" s="96">
        <v>5046</v>
      </c>
      <c r="J184" s="96">
        <v>4971</v>
      </c>
      <c r="K184" s="96">
        <v>4926</v>
      </c>
      <c r="L184" s="97">
        <v>-1.9410364402124153E-2</v>
      </c>
      <c r="M184" s="97">
        <v>-1.6433239962651728E-2</v>
      </c>
      <c r="N184" s="97">
        <v>-1.101196126827416E-2</v>
      </c>
      <c r="O184" s="97">
        <v>-9.4067959301209446E-3</v>
      </c>
      <c r="P184" s="97">
        <v>-2.2093023255813953E-2</v>
      </c>
      <c r="Q184" s="97">
        <v>-1.4863258026159334E-2</v>
      </c>
      <c r="R184" s="97">
        <v>-9.0525045262522634E-3</v>
      </c>
    </row>
    <row r="185" spans="1:18" x14ac:dyDescent="0.25">
      <c r="A185" s="87">
        <v>55010</v>
      </c>
      <c r="B185" s="88" t="s">
        <v>171</v>
      </c>
      <c r="C185" s="88" t="s">
        <v>189</v>
      </c>
      <c r="D185" s="96">
        <v>2744</v>
      </c>
      <c r="E185" s="96">
        <v>2688</v>
      </c>
      <c r="F185" s="96">
        <v>2639</v>
      </c>
      <c r="G185" s="96">
        <v>2620</v>
      </c>
      <c r="H185" s="96">
        <v>2611</v>
      </c>
      <c r="I185" s="96">
        <v>2614</v>
      </c>
      <c r="J185" s="96">
        <v>2627</v>
      </c>
      <c r="K185" s="96">
        <v>2685</v>
      </c>
      <c r="L185" s="97">
        <v>-2.0408163265306121E-2</v>
      </c>
      <c r="M185" s="97">
        <v>-1.8229166666666668E-2</v>
      </c>
      <c r="N185" s="97">
        <v>-7.1996968548692685E-3</v>
      </c>
      <c r="O185" s="97">
        <v>-3.4351145038167938E-3</v>
      </c>
      <c r="P185" s="97">
        <v>1.1489850631941786E-3</v>
      </c>
      <c r="Q185" s="97">
        <v>4.9732211170619737E-3</v>
      </c>
      <c r="R185" s="97">
        <v>2.2078416444613627E-2</v>
      </c>
    </row>
    <row r="186" spans="1:18" x14ac:dyDescent="0.25">
      <c r="A186" s="87">
        <v>55003</v>
      </c>
      <c r="B186" s="88" t="s">
        <v>169</v>
      </c>
      <c r="C186" s="88" t="s">
        <v>189</v>
      </c>
      <c r="D186" s="96">
        <v>2816</v>
      </c>
      <c r="E186" s="96">
        <v>2851</v>
      </c>
      <c r="F186" s="96">
        <v>2977</v>
      </c>
      <c r="G186" s="96">
        <v>2975</v>
      </c>
      <c r="H186" s="96">
        <v>2400</v>
      </c>
      <c r="I186" s="96">
        <v>2075</v>
      </c>
      <c r="J186" s="96">
        <v>2130</v>
      </c>
      <c r="K186" s="96">
        <v>2169</v>
      </c>
      <c r="L186" s="97">
        <v>1.2428977272727272E-2</v>
      </c>
      <c r="M186" s="97">
        <v>4.4195019291476678E-2</v>
      </c>
      <c r="N186" s="97">
        <v>-6.7181726570372856E-4</v>
      </c>
      <c r="O186" s="97">
        <v>-0.19327731092436976</v>
      </c>
      <c r="P186" s="97">
        <v>-0.13541666666666666</v>
      </c>
      <c r="Q186" s="97">
        <v>2.6506024096385541E-2</v>
      </c>
      <c r="R186" s="97">
        <v>1.8309859154929577E-2</v>
      </c>
    </row>
    <row r="187" spans="1:18" x14ac:dyDescent="0.25">
      <c r="A187" s="87">
        <v>55030</v>
      </c>
      <c r="B187" s="88" t="s">
        <v>174</v>
      </c>
      <c r="C187" s="88" t="s">
        <v>189</v>
      </c>
      <c r="D187" s="96">
        <v>1405</v>
      </c>
      <c r="E187" s="96">
        <v>1449</v>
      </c>
      <c r="F187" s="96">
        <v>1495</v>
      </c>
      <c r="G187" s="96">
        <v>1485</v>
      </c>
      <c r="H187" s="96">
        <v>1502</v>
      </c>
      <c r="I187" s="96">
        <v>1534</v>
      </c>
      <c r="J187" s="96">
        <v>1536</v>
      </c>
      <c r="K187" s="96">
        <v>1539</v>
      </c>
      <c r="L187" s="97">
        <v>3.1316725978647687E-2</v>
      </c>
      <c r="M187" s="97">
        <v>3.1746031746031744E-2</v>
      </c>
      <c r="N187" s="97">
        <v>-6.688963210702341E-3</v>
      </c>
      <c r="O187" s="97">
        <v>1.1447811447811448E-2</v>
      </c>
      <c r="P187" s="97">
        <v>2.1304926764314249E-2</v>
      </c>
      <c r="Q187" s="97">
        <v>1.3037809647979139E-3</v>
      </c>
      <c r="R187" s="97">
        <v>1.953125E-3</v>
      </c>
    </row>
    <row r="188" spans="1:18" x14ac:dyDescent="0.25">
      <c r="A188" s="87">
        <v>55025</v>
      </c>
      <c r="B188" s="88" t="s">
        <v>173</v>
      </c>
      <c r="C188" s="88" t="s">
        <v>189</v>
      </c>
      <c r="D188" s="96">
        <v>974</v>
      </c>
      <c r="E188" s="96">
        <v>994</v>
      </c>
      <c r="F188" s="96">
        <v>1055</v>
      </c>
      <c r="G188" s="96">
        <v>1063</v>
      </c>
      <c r="H188" s="96">
        <v>1065</v>
      </c>
      <c r="I188" s="96">
        <v>1060</v>
      </c>
      <c r="J188" s="96">
        <v>1060</v>
      </c>
      <c r="K188" s="96">
        <v>1071</v>
      </c>
      <c r="L188" s="97">
        <v>2.0533880903490759E-2</v>
      </c>
      <c r="M188" s="97">
        <v>6.1368209255533199E-2</v>
      </c>
      <c r="N188" s="97">
        <v>7.5829383886255926E-3</v>
      </c>
      <c r="O188" s="97">
        <v>1.8814675446848542E-3</v>
      </c>
      <c r="P188" s="97">
        <v>-4.6948356807511738E-3</v>
      </c>
      <c r="Q188" s="97">
        <v>0</v>
      </c>
      <c r="R188" s="97">
        <v>1.0377358490566037E-2</v>
      </c>
    </row>
    <row r="189" spans="1:18" x14ac:dyDescent="0.25">
      <c r="A189" s="87">
        <v>55005</v>
      </c>
      <c r="B189" s="88" t="s">
        <v>170</v>
      </c>
      <c r="C189" s="88" t="s">
        <v>197</v>
      </c>
      <c r="D189" s="96">
        <v>735</v>
      </c>
      <c r="E189" s="96">
        <v>767</v>
      </c>
      <c r="F189" s="96">
        <v>793</v>
      </c>
      <c r="G189" s="96">
        <v>813</v>
      </c>
      <c r="H189" s="96">
        <v>832</v>
      </c>
      <c r="I189" s="96">
        <v>828</v>
      </c>
      <c r="J189" s="96">
        <v>834</v>
      </c>
      <c r="K189" s="96">
        <v>835</v>
      </c>
      <c r="L189" s="97">
        <v>4.3537414965986392E-2</v>
      </c>
      <c r="M189" s="97">
        <v>3.3898305084745763E-2</v>
      </c>
      <c r="N189" s="97">
        <v>2.5220680958385876E-2</v>
      </c>
      <c r="O189" s="97">
        <v>2.3370233702337023E-2</v>
      </c>
      <c r="P189" s="97">
        <v>-4.807692307692308E-3</v>
      </c>
      <c r="Q189" s="97">
        <v>7.246376811594203E-3</v>
      </c>
      <c r="R189" s="97">
        <v>1.199040767386091E-3</v>
      </c>
    </row>
    <row r="190" spans="1:18" ht="15.75" thickBot="1" x14ac:dyDescent="0.3">
      <c r="A190" s="105"/>
      <c r="B190" s="106" t="s">
        <v>195</v>
      </c>
      <c r="C190" s="106" t="s">
        <v>196</v>
      </c>
      <c r="D190" s="107">
        <v>22551</v>
      </c>
      <c r="E190" s="107">
        <v>23219</v>
      </c>
      <c r="F190" s="107">
        <v>23977</v>
      </c>
      <c r="G190" s="107">
        <v>24583</v>
      </c>
      <c r="H190" s="107">
        <v>24379</v>
      </c>
      <c r="I190" s="107">
        <v>24442</v>
      </c>
      <c r="J190" s="107">
        <v>24004</v>
      </c>
      <c r="K190" s="107">
        <v>23909</v>
      </c>
      <c r="L190" s="108">
        <v>2.9621746264023769E-2</v>
      </c>
      <c r="M190" s="108">
        <v>3.2645678108445667E-2</v>
      </c>
      <c r="N190" s="108">
        <v>2.5274221128581558E-2</v>
      </c>
      <c r="O190" s="108">
        <v>-8.2984176056624497E-3</v>
      </c>
      <c r="P190" s="108">
        <v>2.5841913121949218E-3</v>
      </c>
      <c r="Q190" s="108">
        <v>-1.7919973815563376E-2</v>
      </c>
      <c r="R190" s="108">
        <v>-3.9576737210464926E-3</v>
      </c>
    </row>
    <row r="191" spans="1:18" ht="16.5" thickTop="1" x14ac:dyDescent="0.25">
      <c r="A191" s="145"/>
      <c r="B191" s="109" t="s">
        <v>382</v>
      </c>
      <c r="C191" s="110"/>
      <c r="D191" s="111">
        <v>4502104</v>
      </c>
      <c r="E191" s="111">
        <v>4566769</v>
      </c>
      <c r="F191" s="111">
        <v>4630077</v>
      </c>
      <c r="G191" s="111">
        <v>4707103</v>
      </c>
      <c r="H191" s="111">
        <v>4776388</v>
      </c>
      <c r="I191" s="111">
        <v>4859250</v>
      </c>
      <c r="J191" s="111">
        <v>4922152</v>
      </c>
      <c r="K191" s="111">
        <v>4991687</v>
      </c>
      <c r="L191" s="112">
        <v>1.4363284366598372E-2</v>
      </c>
      <c r="M191" s="112">
        <v>1.3862755046292028E-2</v>
      </c>
      <c r="N191" s="112">
        <v>1.6636008429233465E-2</v>
      </c>
      <c r="O191" s="112">
        <v>1.4719244511964153E-2</v>
      </c>
      <c r="P191" s="112">
        <v>1.7348255627474149E-2</v>
      </c>
      <c r="Q191" s="112">
        <v>1.2944796007614343E-2</v>
      </c>
      <c r="R191" s="112">
        <v>1.41269509759146E-2</v>
      </c>
    </row>
    <row r="192" spans="1:18" s="37" customFormat="1" x14ac:dyDescent="0.25">
      <c r="A192" s="113"/>
      <c r="B192" s="114"/>
      <c r="C192" s="114"/>
      <c r="D192" s="115"/>
      <c r="E192" s="115"/>
      <c r="F192" s="115"/>
      <c r="G192" s="115"/>
      <c r="H192" s="115"/>
      <c r="I192" s="115"/>
      <c r="J192" s="115"/>
      <c r="K192" s="115"/>
      <c r="L192" s="115"/>
      <c r="M192" s="115"/>
      <c r="N192" s="115"/>
      <c r="O192" s="115"/>
      <c r="P192" s="115"/>
      <c r="Q192" s="115"/>
    </row>
    <row r="193" spans="1:17" s="37" customFormat="1" ht="15.75" x14ac:dyDescent="0.25">
      <c r="A193" s="116"/>
      <c r="B193" s="36"/>
      <c r="C193" s="114"/>
      <c r="D193"/>
      <c r="E193"/>
      <c r="F193"/>
      <c r="G193"/>
      <c r="H193"/>
      <c r="I193" s="1"/>
      <c r="J193"/>
      <c r="K193"/>
      <c r="L193" s="117"/>
      <c r="M193" s="117"/>
      <c r="N193" s="117"/>
      <c r="O193" s="117"/>
      <c r="P193" s="117"/>
      <c r="Q193" s="117"/>
    </row>
    <row r="194" spans="1:17" s="37" customFormat="1" x14ac:dyDescent="0.25">
      <c r="A194" s="118"/>
      <c r="B194" s="119"/>
      <c r="C194" s="120"/>
      <c r="D194" s="50"/>
      <c r="E194" s="50"/>
      <c r="F194" s="50"/>
      <c r="G194" s="50"/>
      <c r="H194" s="50"/>
      <c r="I194" s="50"/>
      <c r="J194" s="50"/>
      <c r="K194" s="50"/>
      <c r="L194" s="121"/>
      <c r="M194" s="121"/>
      <c r="N194" s="121"/>
      <c r="O194" s="121"/>
      <c r="P194" s="121"/>
      <c r="Q194" s="121"/>
    </row>
    <row r="195" spans="1:17" s="37" customFormat="1" x14ac:dyDescent="0.25">
      <c r="A195" s="39" t="s">
        <v>365</v>
      </c>
      <c r="B195" s="40"/>
      <c r="C195" s="41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</row>
    <row r="196" spans="1:17" s="37" customFormat="1" x14ac:dyDescent="0.25">
      <c r="A196" s="43" t="s">
        <v>366</v>
      </c>
      <c r="B196" s="40"/>
      <c r="C196" s="41"/>
      <c r="D196" s="50"/>
      <c r="E196" s="50"/>
      <c r="F196" s="50"/>
      <c r="G196" s="50"/>
      <c r="H196" s="50"/>
      <c r="I196" s="50"/>
      <c r="J196" s="50"/>
      <c r="K196" s="50"/>
      <c r="L196" s="44"/>
      <c r="M196" s="44"/>
      <c r="N196" s="44"/>
      <c r="O196" s="44"/>
      <c r="P196" s="44"/>
      <c r="Q196" s="44"/>
    </row>
    <row r="197" spans="1:17" s="37" customFormat="1" x14ac:dyDescent="0.25">
      <c r="A197" s="45" t="s">
        <v>376</v>
      </c>
      <c r="B197" s="46"/>
      <c r="C197" s="41"/>
      <c r="D197" s="50"/>
      <c r="E197" s="50"/>
      <c r="F197" s="50"/>
      <c r="G197" s="50"/>
      <c r="H197" s="50"/>
      <c r="I197" s="50"/>
      <c r="J197" s="50"/>
      <c r="K197" s="50"/>
      <c r="L197" s="44"/>
      <c r="M197" s="44"/>
      <c r="N197" s="44"/>
      <c r="O197" s="44"/>
      <c r="P197" s="44"/>
      <c r="Q197" s="44"/>
    </row>
    <row r="198" spans="1:17" s="37" customFormat="1" x14ac:dyDescent="0.25">
      <c r="A198" s="45" t="s">
        <v>367</v>
      </c>
      <c r="B198" s="46"/>
      <c r="C198" s="41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</row>
    <row r="199" spans="1:17" s="37" customFormat="1" x14ac:dyDescent="0.25">
      <c r="A199" s="45"/>
      <c r="B199" s="46"/>
      <c r="C199" s="41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</row>
    <row r="200" spans="1:17" s="37" customFormat="1" x14ac:dyDescent="0.25">
      <c r="A200" s="45" t="s">
        <v>377</v>
      </c>
      <c r="B200" s="46"/>
      <c r="C200" s="41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</row>
    <row r="201" spans="1:17" s="37" customFormat="1" x14ac:dyDescent="0.25">
      <c r="A201" s="45"/>
      <c r="B201" s="46"/>
      <c r="C201" s="41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</row>
    <row r="202" spans="1:17" s="37" customFormat="1" x14ac:dyDescent="0.25">
      <c r="A202" s="146" t="s">
        <v>368</v>
      </c>
      <c r="B202" s="146"/>
      <c r="C202" s="41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</row>
    <row r="203" spans="1:17" s="37" customFormat="1" x14ac:dyDescent="0.25">
      <c r="A203" s="51" t="s">
        <v>369</v>
      </c>
      <c r="B203" s="46"/>
      <c r="C203" s="41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</row>
    <row r="204" spans="1:17" s="37" customFormat="1" x14ac:dyDescent="0.25">
      <c r="A204" s="43" t="s">
        <v>370</v>
      </c>
      <c r="B204" s="46"/>
      <c r="C204" s="41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</row>
    <row r="205" spans="1:17" s="37" customFormat="1" x14ac:dyDescent="0.25">
      <c r="A205" s="43" t="s">
        <v>371</v>
      </c>
      <c r="B205" s="53"/>
      <c r="C205" s="41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</row>
    <row r="206" spans="1:17" s="37" customFormat="1" x14ac:dyDescent="0.25">
      <c r="A206" s="54" t="s">
        <v>381</v>
      </c>
      <c r="B206" s="53"/>
      <c r="C206" s="41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</row>
    <row r="207" spans="1:17" s="37" customFormat="1" x14ac:dyDescent="0.25">
      <c r="A207" s="54" t="s">
        <v>379</v>
      </c>
      <c r="B207" s="53"/>
      <c r="C207" s="41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</row>
    <row r="208" spans="1:17" x14ac:dyDescent="0.25">
      <c r="A208" s="43" t="s">
        <v>372</v>
      </c>
      <c r="B208" s="53"/>
    </row>
    <row r="209" spans="1:2" x14ac:dyDescent="0.25">
      <c r="A209" s="45" t="s">
        <v>411</v>
      </c>
      <c r="B209"/>
    </row>
    <row r="210" spans="1:2" x14ac:dyDescent="0.25">
      <c r="A210" s="43" t="s">
        <v>373</v>
      </c>
      <c r="B210"/>
    </row>
    <row r="211" spans="1:2" x14ac:dyDescent="0.25">
      <c r="A211" s="43" t="s">
        <v>374</v>
      </c>
      <c r="B211"/>
    </row>
    <row r="230" spans="3:3" x14ac:dyDescent="0.25">
      <c r="C230" s="37" t="s">
        <v>410</v>
      </c>
    </row>
  </sheetData>
  <mergeCells count="2">
    <mergeCell ref="A202:B202"/>
    <mergeCell ref="A1:R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9"/>
  <sheetViews>
    <sheetView topLeftCell="A128" workbookViewId="0">
      <selection activeCell="C6" sqref="C6"/>
    </sheetView>
  </sheetViews>
  <sheetFormatPr defaultRowHeight="15" x14ac:dyDescent="0.25"/>
  <cols>
    <col min="1" max="1" width="50.5703125" customWidth="1"/>
    <col min="2" max="2" width="6.7109375" customWidth="1"/>
    <col min="3" max="10" width="11.85546875" customWidth="1"/>
    <col min="11" max="17" width="13.42578125" style="47" customWidth="1"/>
  </cols>
  <sheetData>
    <row r="1" spans="1:17" ht="18" x14ac:dyDescent="0.25">
      <c r="A1" s="148" t="s">
        <v>412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</row>
    <row r="2" spans="1:17" ht="15.75" customHeight="1" x14ac:dyDescent="0.25">
      <c r="A2" s="149" t="s">
        <v>413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</row>
    <row r="3" spans="1:17" ht="15.75" x14ac:dyDescent="0.25">
      <c r="A3" s="10"/>
      <c r="B3" s="123" t="s">
        <v>384</v>
      </c>
      <c r="C3" s="14"/>
      <c r="D3" s="14"/>
      <c r="E3" s="14"/>
      <c r="F3" s="14"/>
      <c r="G3" s="14"/>
      <c r="H3" s="14"/>
      <c r="I3" s="14"/>
      <c r="J3" s="14"/>
      <c r="K3" s="124" t="s">
        <v>385</v>
      </c>
      <c r="L3" s="124" t="s">
        <v>386</v>
      </c>
      <c r="M3" s="124" t="s">
        <v>387</v>
      </c>
      <c r="N3" s="124" t="s">
        <v>388</v>
      </c>
      <c r="O3" s="124" t="s">
        <v>389</v>
      </c>
      <c r="P3" s="124" t="s">
        <v>390</v>
      </c>
      <c r="Q3" s="124" t="s">
        <v>400</v>
      </c>
    </row>
    <row r="4" spans="1:17" ht="16.5" thickBot="1" x14ac:dyDescent="0.3">
      <c r="A4" s="5" t="s">
        <v>415</v>
      </c>
      <c r="B4" s="125" t="s">
        <v>391</v>
      </c>
      <c r="C4" s="5">
        <v>2011</v>
      </c>
      <c r="D4" s="5">
        <v>2012</v>
      </c>
      <c r="E4" s="5">
        <v>2013</v>
      </c>
      <c r="F4" s="5">
        <v>2014</v>
      </c>
      <c r="G4" s="5">
        <v>2015</v>
      </c>
      <c r="H4" s="5">
        <v>2016</v>
      </c>
      <c r="I4" s="5">
        <v>2017</v>
      </c>
      <c r="J4" s="5">
        <v>2018</v>
      </c>
      <c r="K4" s="8" t="s">
        <v>392</v>
      </c>
      <c r="L4" s="8" t="s">
        <v>392</v>
      </c>
      <c r="M4" s="8" t="s">
        <v>392</v>
      </c>
      <c r="N4" s="8" t="s">
        <v>392</v>
      </c>
      <c r="O4" s="8" t="s">
        <v>392</v>
      </c>
      <c r="P4" s="8" t="s">
        <v>392</v>
      </c>
      <c r="Q4" s="8" t="s">
        <v>392</v>
      </c>
    </row>
    <row r="5" spans="1:17" ht="16.5" thickTop="1" x14ac:dyDescent="0.25">
      <c r="A5" s="23"/>
      <c r="B5" s="19"/>
      <c r="C5" s="20"/>
      <c r="D5" s="20"/>
      <c r="E5" s="20"/>
      <c r="F5" s="20"/>
      <c r="G5" s="20"/>
      <c r="H5" s="20"/>
      <c r="I5" s="20"/>
      <c r="J5" s="20"/>
      <c r="K5" s="13"/>
      <c r="L5" s="13"/>
      <c r="M5" s="13"/>
      <c r="N5" s="13"/>
      <c r="O5" s="13"/>
      <c r="P5" s="13"/>
      <c r="Q5" s="13"/>
    </row>
    <row r="6" spans="1:17" ht="15.75" x14ac:dyDescent="0.25">
      <c r="A6" s="23" t="s">
        <v>257</v>
      </c>
      <c r="B6" s="19" t="s">
        <v>192</v>
      </c>
      <c r="C6" s="20">
        <v>137038</v>
      </c>
      <c r="D6" s="20">
        <v>139462</v>
      </c>
      <c r="E6" s="20">
        <v>141357</v>
      </c>
      <c r="F6" s="20">
        <v>143023</v>
      </c>
      <c r="G6" s="20">
        <v>145379</v>
      </c>
      <c r="H6" s="20">
        <v>147680</v>
      </c>
      <c r="I6" s="20">
        <v>149768</v>
      </c>
      <c r="J6" s="20">
        <v>151923</v>
      </c>
      <c r="K6" s="17">
        <f t="shared" ref="K6:K37" si="0">(D6-C6)/C6</f>
        <v>1.7688524350909965E-2</v>
      </c>
      <c r="L6" s="17">
        <f t="shared" ref="L6:L37" si="1">(E6-D6)/D6</f>
        <v>1.3587930762501614E-2</v>
      </c>
      <c r="M6" s="17">
        <f t="shared" ref="M6:M37" si="2">(F6-E6)/E6</f>
        <v>1.1785762289805244E-2</v>
      </c>
      <c r="N6" s="17">
        <f t="shared" ref="N6:N37" si="3">(G6-F6)/F6</f>
        <v>1.6472874992134134E-2</v>
      </c>
      <c r="O6" s="17">
        <f t="shared" ref="O6:O37" si="4">(H6-G6)/G6</f>
        <v>1.5827595457390681E-2</v>
      </c>
      <c r="P6" s="17">
        <f t="shared" ref="P6:P37" si="5">(I6-H6)/H6</f>
        <v>1.4138678223185265E-2</v>
      </c>
      <c r="Q6" s="17">
        <f t="shared" ref="Q6:Q37" si="6">(J6-I6)/I6</f>
        <v>1.4388921531969447E-2</v>
      </c>
    </row>
    <row r="7" spans="1:17" ht="15.75" x14ac:dyDescent="0.25">
      <c r="A7" s="23" t="s">
        <v>302</v>
      </c>
      <c r="B7" s="19" t="s">
        <v>197</v>
      </c>
      <c r="C7" s="20">
        <v>449</v>
      </c>
      <c r="D7" s="20">
        <v>455</v>
      </c>
      <c r="E7" s="20">
        <v>462</v>
      </c>
      <c r="F7" s="20">
        <v>468</v>
      </c>
      <c r="G7" s="20">
        <v>477</v>
      </c>
      <c r="H7" s="20">
        <v>479</v>
      </c>
      <c r="I7" s="20">
        <v>477</v>
      </c>
      <c r="J7" s="20">
        <v>474</v>
      </c>
      <c r="K7" s="17">
        <f t="shared" si="0"/>
        <v>1.3363028953229399E-2</v>
      </c>
      <c r="L7" s="17">
        <f t="shared" si="1"/>
        <v>1.5384615384615385E-2</v>
      </c>
      <c r="M7" s="17">
        <f t="shared" si="2"/>
        <v>1.2987012987012988E-2</v>
      </c>
      <c r="N7" s="17">
        <f t="shared" si="3"/>
        <v>1.9230769230769232E-2</v>
      </c>
      <c r="O7" s="17">
        <f t="shared" si="4"/>
        <v>4.1928721174004195E-3</v>
      </c>
      <c r="P7" s="17">
        <f t="shared" si="5"/>
        <v>-4.1753653444676405E-3</v>
      </c>
      <c r="Q7" s="17">
        <f t="shared" si="6"/>
        <v>-6.2893081761006293E-3</v>
      </c>
    </row>
    <row r="8" spans="1:17" ht="15.75" x14ac:dyDescent="0.25">
      <c r="A8" s="23" t="s">
        <v>268</v>
      </c>
      <c r="B8" s="19" t="s">
        <v>197</v>
      </c>
      <c r="C8" s="20">
        <v>2160</v>
      </c>
      <c r="D8" s="20">
        <v>2225</v>
      </c>
      <c r="E8" s="20">
        <v>2232</v>
      </c>
      <c r="F8" s="20">
        <v>2237</v>
      </c>
      <c r="G8" s="20">
        <v>2306</v>
      </c>
      <c r="H8" s="20">
        <v>2315</v>
      </c>
      <c r="I8" s="20">
        <v>2364</v>
      </c>
      <c r="J8" s="20">
        <v>2389</v>
      </c>
      <c r="K8" s="17">
        <f t="shared" si="0"/>
        <v>3.0092592592592591E-2</v>
      </c>
      <c r="L8" s="17">
        <f t="shared" si="1"/>
        <v>3.1460674157303371E-3</v>
      </c>
      <c r="M8" s="17">
        <f t="shared" si="2"/>
        <v>2.2401433691756271E-3</v>
      </c>
      <c r="N8" s="17">
        <f t="shared" si="3"/>
        <v>3.0844881537773806E-2</v>
      </c>
      <c r="O8" s="17">
        <f t="shared" si="4"/>
        <v>3.9028620988725065E-3</v>
      </c>
      <c r="P8" s="17">
        <f t="shared" si="5"/>
        <v>2.1166306695464362E-2</v>
      </c>
      <c r="Q8" s="17">
        <f t="shared" si="6"/>
        <v>1.0575296108291032E-2</v>
      </c>
    </row>
    <row r="9" spans="1:17" ht="15.75" x14ac:dyDescent="0.25">
      <c r="A9" s="23" t="s">
        <v>310</v>
      </c>
      <c r="B9" s="19" t="s">
        <v>192</v>
      </c>
      <c r="C9" s="20">
        <v>4881</v>
      </c>
      <c r="D9" s="20">
        <v>5062</v>
      </c>
      <c r="E9" s="20">
        <v>5151</v>
      </c>
      <c r="F9" s="20">
        <v>5182</v>
      </c>
      <c r="G9" s="20">
        <v>5287</v>
      </c>
      <c r="H9" s="20">
        <v>5341</v>
      </c>
      <c r="I9" s="20">
        <v>5404</v>
      </c>
      <c r="J9" s="20">
        <v>5447</v>
      </c>
      <c r="K9" s="17">
        <f t="shared" si="0"/>
        <v>3.7082565048145874E-2</v>
      </c>
      <c r="L9" s="17">
        <f t="shared" si="1"/>
        <v>1.758198340576847E-2</v>
      </c>
      <c r="M9" s="17">
        <f t="shared" si="2"/>
        <v>6.0182488837119009E-3</v>
      </c>
      <c r="N9" s="17">
        <f t="shared" si="3"/>
        <v>2.0262446931686606E-2</v>
      </c>
      <c r="O9" s="17">
        <f t="shared" si="4"/>
        <v>1.0213731794968791E-2</v>
      </c>
      <c r="P9" s="17">
        <f t="shared" si="5"/>
        <v>1.1795543905635648E-2</v>
      </c>
      <c r="Q9" s="17">
        <f t="shared" si="6"/>
        <v>7.957068837897853E-3</v>
      </c>
    </row>
    <row r="10" spans="1:17" ht="15.75" x14ac:dyDescent="0.25">
      <c r="A10" s="23" t="s">
        <v>354</v>
      </c>
      <c r="B10" s="19" t="s">
        <v>197</v>
      </c>
      <c r="C10" s="20">
        <v>1631</v>
      </c>
      <c r="D10" s="20">
        <v>1623</v>
      </c>
      <c r="E10" s="20">
        <v>1630</v>
      </c>
      <c r="F10" s="20">
        <v>1648</v>
      </c>
      <c r="G10" s="20">
        <v>1631</v>
      </c>
      <c r="H10" s="20">
        <v>1627</v>
      </c>
      <c r="I10" s="20">
        <v>1608</v>
      </c>
      <c r="J10" s="20">
        <v>1588</v>
      </c>
      <c r="K10" s="17">
        <f t="shared" si="0"/>
        <v>-4.904966278356836E-3</v>
      </c>
      <c r="L10" s="17">
        <f t="shared" si="1"/>
        <v>4.3130006161429448E-3</v>
      </c>
      <c r="M10" s="17">
        <f t="shared" si="2"/>
        <v>1.1042944785276074E-2</v>
      </c>
      <c r="N10" s="17">
        <f t="shared" si="3"/>
        <v>-1.0315533980582525E-2</v>
      </c>
      <c r="O10" s="17">
        <f t="shared" si="4"/>
        <v>-2.452483139178418E-3</v>
      </c>
      <c r="P10" s="17">
        <f t="shared" si="5"/>
        <v>-1.1677934849416103E-2</v>
      </c>
      <c r="Q10" s="17">
        <f t="shared" si="6"/>
        <v>-1.2437810945273632E-2</v>
      </c>
    </row>
    <row r="11" spans="1:17" ht="15.75" x14ac:dyDescent="0.25">
      <c r="A11" s="23" t="s">
        <v>355</v>
      </c>
      <c r="B11" s="19" t="s">
        <v>189</v>
      </c>
      <c r="C11" s="20">
        <v>1773</v>
      </c>
      <c r="D11" s="20">
        <v>1799</v>
      </c>
      <c r="E11" s="20">
        <v>1796</v>
      </c>
      <c r="F11" s="20">
        <v>1785</v>
      </c>
      <c r="G11" s="20">
        <v>1783</v>
      </c>
      <c r="H11" s="20">
        <v>1789</v>
      </c>
      <c r="I11" s="20">
        <v>1793</v>
      </c>
      <c r="J11" s="20">
        <v>1821</v>
      </c>
      <c r="K11" s="17">
        <f t="shared" si="0"/>
        <v>1.4664410603496898E-2</v>
      </c>
      <c r="L11" s="17">
        <f t="shared" si="1"/>
        <v>-1.6675931072818232E-3</v>
      </c>
      <c r="M11" s="17">
        <f t="shared" si="2"/>
        <v>-6.124721603563474E-3</v>
      </c>
      <c r="N11" s="17">
        <f t="shared" si="3"/>
        <v>-1.1204481792717086E-3</v>
      </c>
      <c r="O11" s="17">
        <f t="shared" si="4"/>
        <v>3.3651149747616375E-3</v>
      </c>
      <c r="P11" s="17">
        <f t="shared" si="5"/>
        <v>2.2358859698155395E-3</v>
      </c>
      <c r="Q11" s="17">
        <f t="shared" si="6"/>
        <v>1.5616285554935862E-2</v>
      </c>
    </row>
    <row r="12" spans="1:17" ht="15.75" x14ac:dyDescent="0.25">
      <c r="A12" s="23" t="s">
        <v>269</v>
      </c>
      <c r="B12" s="19" t="s">
        <v>197</v>
      </c>
      <c r="C12" s="20">
        <v>645</v>
      </c>
      <c r="D12" s="20">
        <v>656</v>
      </c>
      <c r="E12" s="20">
        <v>655</v>
      </c>
      <c r="F12" s="20">
        <v>672</v>
      </c>
      <c r="G12" s="20">
        <v>667</v>
      </c>
      <c r="H12" s="20">
        <v>673</v>
      </c>
      <c r="I12" s="20">
        <v>679</v>
      </c>
      <c r="J12" s="20">
        <v>684</v>
      </c>
      <c r="K12" s="17">
        <f t="shared" si="0"/>
        <v>1.7054263565891473E-2</v>
      </c>
      <c r="L12" s="17">
        <f t="shared" si="1"/>
        <v>-1.5243902439024391E-3</v>
      </c>
      <c r="M12" s="17">
        <f t="shared" si="2"/>
        <v>2.5954198473282442E-2</v>
      </c>
      <c r="N12" s="17">
        <f t="shared" si="3"/>
        <v>-7.4404761904761901E-3</v>
      </c>
      <c r="O12" s="17">
        <f t="shared" si="4"/>
        <v>8.9955022488755615E-3</v>
      </c>
      <c r="P12" s="17">
        <f t="shared" si="5"/>
        <v>8.9153046062407128E-3</v>
      </c>
      <c r="Q12" s="17">
        <f t="shared" si="6"/>
        <v>7.3637702503681884E-3</v>
      </c>
    </row>
    <row r="13" spans="1:17" ht="15.75" x14ac:dyDescent="0.25">
      <c r="A13" s="23" t="s">
        <v>270</v>
      </c>
      <c r="B13" s="19" t="s">
        <v>237</v>
      </c>
      <c r="C13" s="20">
        <v>3407</v>
      </c>
      <c r="D13" s="20">
        <v>3515</v>
      </c>
      <c r="E13" s="20">
        <v>3584</v>
      </c>
      <c r="F13" s="20">
        <v>3658</v>
      </c>
      <c r="G13" s="20">
        <v>3760</v>
      </c>
      <c r="H13" s="20">
        <v>3854</v>
      </c>
      <c r="I13" s="20">
        <v>3893</v>
      </c>
      <c r="J13" s="20">
        <v>3977</v>
      </c>
      <c r="K13" s="17">
        <f t="shared" si="0"/>
        <v>3.1699442324625772E-2</v>
      </c>
      <c r="L13" s="17">
        <f t="shared" si="1"/>
        <v>1.9630156472261736E-2</v>
      </c>
      <c r="M13" s="17">
        <f t="shared" si="2"/>
        <v>2.0647321428571428E-2</v>
      </c>
      <c r="N13" s="17">
        <f t="shared" si="3"/>
        <v>2.7884089666484417E-2</v>
      </c>
      <c r="O13" s="17">
        <f t="shared" si="4"/>
        <v>2.5000000000000001E-2</v>
      </c>
      <c r="P13" s="17">
        <f t="shared" si="5"/>
        <v>1.0119356512714063E-2</v>
      </c>
      <c r="Q13" s="17">
        <f t="shared" si="6"/>
        <v>2.1577189827896224E-2</v>
      </c>
    </row>
    <row r="14" spans="1:17" ht="15.75" x14ac:dyDescent="0.25">
      <c r="A14" s="23" t="s">
        <v>271</v>
      </c>
      <c r="B14" s="19" t="s">
        <v>192</v>
      </c>
      <c r="C14" s="20">
        <v>229379</v>
      </c>
      <c r="D14" s="20">
        <v>233968</v>
      </c>
      <c r="E14" s="20">
        <v>236600</v>
      </c>
      <c r="F14" s="20">
        <v>239000</v>
      </c>
      <c r="G14" s="20">
        <v>242400</v>
      </c>
      <c r="H14" s="20">
        <v>243707</v>
      </c>
      <c r="I14" s="20">
        <v>245736</v>
      </c>
      <c r="J14" s="20">
        <v>248476</v>
      </c>
      <c r="K14" s="17">
        <f t="shared" si="0"/>
        <v>2.0006190627738372E-2</v>
      </c>
      <c r="L14" s="17">
        <f t="shared" si="1"/>
        <v>1.1249401627573001E-2</v>
      </c>
      <c r="M14" s="17">
        <f t="shared" si="2"/>
        <v>1.0143702451394759E-2</v>
      </c>
      <c r="N14" s="17">
        <f t="shared" si="3"/>
        <v>1.4225941422594143E-2</v>
      </c>
      <c r="O14" s="17">
        <f t="shared" si="4"/>
        <v>5.3919141914191421E-3</v>
      </c>
      <c r="P14" s="17">
        <f t="shared" si="5"/>
        <v>8.3255712802668778E-3</v>
      </c>
      <c r="Q14" s="17">
        <f t="shared" si="6"/>
        <v>1.1150177426180942E-2</v>
      </c>
    </row>
    <row r="15" spans="1:17" ht="15.75" x14ac:dyDescent="0.25">
      <c r="A15" s="23" t="s">
        <v>198</v>
      </c>
      <c r="B15" s="19" t="s">
        <v>197</v>
      </c>
      <c r="C15" s="20">
        <v>2067</v>
      </c>
      <c r="D15" s="20">
        <v>2010</v>
      </c>
      <c r="E15" s="20">
        <v>1994</v>
      </c>
      <c r="F15" s="20">
        <v>1923</v>
      </c>
      <c r="G15" s="20">
        <v>1901</v>
      </c>
      <c r="H15" s="20">
        <v>1858</v>
      </c>
      <c r="I15" s="20">
        <v>1840</v>
      </c>
      <c r="J15" s="20">
        <v>1825</v>
      </c>
      <c r="K15" s="17">
        <f t="shared" si="0"/>
        <v>-2.7576197387518143E-2</v>
      </c>
      <c r="L15" s="17">
        <f t="shared" si="1"/>
        <v>-7.9601990049751239E-3</v>
      </c>
      <c r="M15" s="17">
        <f t="shared" si="2"/>
        <v>-3.560682046138415E-2</v>
      </c>
      <c r="N15" s="17">
        <f t="shared" si="3"/>
        <v>-1.1440457618304731E-2</v>
      </c>
      <c r="O15" s="17">
        <f t="shared" si="4"/>
        <v>-2.2619673855865333E-2</v>
      </c>
      <c r="P15" s="17">
        <f t="shared" si="5"/>
        <v>-9.6878363832077503E-3</v>
      </c>
      <c r="Q15" s="17">
        <f t="shared" si="6"/>
        <v>-8.152173913043478E-3</v>
      </c>
    </row>
    <row r="16" spans="1:17" ht="15.75" x14ac:dyDescent="0.25">
      <c r="A16" s="23" t="s">
        <v>356</v>
      </c>
      <c r="B16" s="19" t="s">
        <v>197</v>
      </c>
      <c r="C16" s="20">
        <v>1046</v>
      </c>
      <c r="D16" s="20">
        <v>1027</v>
      </c>
      <c r="E16" s="20">
        <v>1024</v>
      </c>
      <c r="F16" s="20">
        <v>1037</v>
      </c>
      <c r="G16" s="20">
        <v>1009</v>
      </c>
      <c r="H16" s="20">
        <v>1006</v>
      </c>
      <c r="I16" s="20">
        <v>980</v>
      </c>
      <c r="J16" s="20">
        <v>947</v>
      </c>
      <c r="K16" s="17">
        <f t="shared" si="0"/>
        <v>-1.8164435946462717E-2</v>
      </c>
      <c r="L16" s="17">
        <f t="shared" si="1"/>
        <v>-2.9211295034079843E-3</v>
      </c>
      <c r="M16" s="17">
        <f t="shared" si="2"/>
        <v>1.26953125E-2</v>
      </c>
      <c r="N16" s="17">
        <f t="shared" si="3"/>
        <v>-2.7000964320154291E-2</v>
      </c>
      <c r="O16" s="17">
        <f t="shared" si="4"/>
        <v>-2.973240832507433E-3</v>
      </c>
      <c r="P16" s="17">
        <f t="shared" si="5"/>
        <v>-2.584493041749503E-2</v>
      </c>
      <c r="Q16" s="17">
        <f t="shared" si="6"/>
        <v>-3.3673469387755103E-2</v>
      </c>
    </row>
    <row r="17" spans="1:17" ht="15.75" x14ac:dyDescent="0.25">
      <c r="A17" s="23" t="s">
        <v>346</v>
      </c>
      <c r="B17" s="19" t="s">
        <v>192</v>
      </c>
      <c r="C17" s="20">
        <v>31757</v>
      </c>
      <c r="D17" s="20">
        <v>31809</v>
      </c>
      <c r="E17" s="20">
        <v>32521</v>
      </c>
      <c r="F17" s="20">
        <v>33010</v>
      </c>
      <c r="G17" s="20">
        <v>33946</v>
      </c>
      <c r="H17" s="20">
        <v>34036</v>
      </c>
      <c r="I17" s="20">
        <v>34585</v>
      </c>
      <c r="J17" s="20">
        <v>35141</v>
      </c>
      <c r="K17" s="17">
        <f t="shared" si="0"/>
        <v>1.6374342664609378E-3</v>
      </c>
      <c r="L17" s="17">
        <f t="shared" si="1"/>
        <v>2.2383602125184695E-2</v>
      </c>
      <c r="M17" s="17">
        <f t="shared" si="2"/>
        <v>1.5036437993911626E-2</v>
      </c>
      <c r="N17" s="17">
        <f t="shared" si="3"/>
        <v>2.8355043926083005E-2</v>
      </c>
      <c r="O17" s="17">
        <f t="shared" si="4"/>
        <v>2.6512696635833384E-3</v>
      </c>
      <c r="P17" s="17">
        <f t="shared" si="5"/>
        <v>1.6129980021154074E-2</v>
      </c>
      <c r="Q17" s="17">
        <f t="shared" si="6"/>
        <v>1.6076333670666475E-2</v>
      </c>
    </row>
    <row r="18" spans="1:17" ht="15.75" x14ac:dyDescent="0.25">
      <c r="A18" s="23" t="s">
        <v>249</v>
      </c>
      <c r="B18" s="19" t="s">
        <v>197</v>
      </c>
      <c r="C18" s="20">
        <v>720</v>
      </c>
      <c r="D18" s="20">
        <v>716</v>
      </c>
      <c r="E18" s="20">
        <v>696</v>
      </c>
      <c r="F18" s="20">
        <v>708</v>
      </c>
      <c r="G18" s="20">
        <v>697</v>
      </c>
      <c r="H18" s="20">
        <v>697</v>
      </c>
      <c r="I18" s="20">
        <v>694</v>
      </c>
      <c r="J18" s="20">
        <v>688</v>
      </c>
      <c r="K18" s="17">
        <f t="shared" si="0"/>
        <v>-5.5555555555555558E-3</v>
      </c>
      <c r="L18" s="17">
        <f t="shared" si="1"/>
        <v>-2.7932960893854747E-2</v>
      </c>
      <c r="M18" s="17">
        <f t="shared" si="2"/>
        <v>1.7241379310344827E-2</v>
      </c>
      <c r="N18" s="17">
        <f t="shared" si="3"/>
        <v>-1.5536723163841809E-2</v>
      </c>
      <c r="O18" s="17">
        <f t="shared" si="4"/>
        <v>0</v>
      </c>
      <c r="P18" s="17">
        <f t="shared" si="5"/>
        <v>-4.30416068866571E-3</v>
      </c>
      <c r="Q18" s="17">
        <f t="shared" si="6"/>
        <v>-8.6455331412103754E-3</v>
      </c>
    </row>
    <row r="19" spans="1:17" ht="15.75" x14ac:dyDescent="0.25">
      <c r="A19" s="23" t="s">
        <v>224</v>
      </c>
      <c r="B19" s="19" t="s">
        <v>192</v>
      </c>
      <c r="C19" s="20">
        <v>7946</v>
      </c>
      <c r="D19" s="20">
        <v>8021</v>
      </c>
      <c r="E19" s="20">
        <v>8041</v>
      </c>
      <c r="F19" s="20">
        <v>8136</v>
      </c>
      <c r="G19" s="20">
        <v>8255</v>
      </c>
      <c r="H19" s="20">
        <v>8396</v>
      </c>
      <c r="I19" s="20">
        <v>8451</v>
      </c>
      <c r="J19" s="20">
        <v>8558</v>
      </c>
      <c r="K19" s="17">
        <f t="shared" si="0"/>
        <v>9.4387113012836654E-3</v>
      </c>
      <c r="L19" s="17">
        <f t="shared" si="1"/>
        <v>2.4934546814611644E-3</v>
      </c>
      <c r="M19" s="17">
        <f t="shared" si="2"/>
        <v>1.1814450938937944E-2</v>
      </c>
      <c r="N19" s="17">
        <f t="shared" si="3"/>
        <v>1.4626352015732546E-2</v>
      </c>
      <c r="O19" s="17">
        <f t="shared" si="4"/>
        <v>1.7080557238037555E-2</v>
      </c>
      <c r="P19" s="17">
        <f t="shared" si="5"/>
        <v>6.5507384468794661E-3</v>
      </c>
      <c r="Q19" s="17">
        <f t="shared" si="6"/>
        <v>1.2661223523843333E-2</v>
      </c>
    </row>
    <row r="20" spans="1:17" ht="15.75" x14ac:dyDescent="0.25">
      <c r="A20" s="23" t="s">
        <v>207</v>
      </c>
      <c r="B20" s="19" t="s">
        <v>189</v>
      </c>
      <c r="C20" s="20">
        <v>16033</v>
      </c>
      <c r="D20" s="20">
        <v>16393</v>
      </c>
      <c r="E20" s="20">
        <v>16750</v>
      </c>
      <c r="F20" s="20">
        <v>17134</v>
      </c>
      <c r="G20" s="20">
        <v>17344</v>
      </c>
      <c r="H20" s="20">
        <v>17675</v>
      </c>
      <c r="I20" s="20">
        <v>17931</v>
      </c>
      <c r="J20" s="20">
        <v>18139</v>
      </c>
      <c r="K20" s="17">
        <f t="shared" si="0"/>
        <v>2.2453689265889105E-2</v>
      </c>
      <c r="L20" s="17">
        <f t="shared" si="1"/>
        <v>2.1777587994875863E-2</v>
      </c>
      <c r="M20" s="17">
        <f t="shared" si="2"/>
        <v>2.292537313432836E-2</v>
      </c>
      <c r="N20" s="17">
        <f t="shared" si="3"/>
        <v>1.2256332438426521E-2</v>
      </c>
      <c r="O20" s="17">
        <f t="shared" si="4"/>
        <v>1.9084409594095943E-2</v>
      </c>
      <c r="P20" s="17">
        <f t="shared" si="5"/>
        <v>1.4483734087694483E-2</v>
      </c>
      <c r="Q20" s="17">
        <f t="shared" si="6"/>
        <v>1.1600022307735207E-2</v>
      </c>
    </row>
    <row r="21" spans="1:17" ht="15.75" x14ac:dyDescent="0.25">
      <c r="A21" s="23" t="s">
        <v>357</v>
      </c>
      <c r="B21" s="19" t="s">
        <v>197</v>
      </c>
      <c r="C21" s="20">
        <v>2495</v>
      </c>
      <c r="D21" s="20">
        <v>2479</v>
      </c>
      <c r="E21" s="20">
        <v>2459</v>
      </c>
      <c r="F21" s="20">
        <v>2425</v>
      </c>
      <c r="G21" s="20">
        <v>2370</v>
      </c>
      <c r="H21" s="20">
        <v>2388</v>
      </c>
      <c r="I21" s="20">
        <v>2341</v>
      </c>
      <c r="J21" s="20">
        <v>2380</v>
      </c>
      <c r="K21" s="17">
        <f t="shared" si="0"/>
        <v>-6.4128256513026052E-3</v>
      </c>
      <c r="L21" s="17">
        <f t="shared" si="1"/>
        <v>-8.0677692617991126E-3</v>
      </c>
      <c r="M21" s="17">
        <f t="shared" si="2"/>
        <v>-1.3826758845058967E-2</v>
      </c>
      <c r="N21" s="17">
        <f t="shared" si="3"/>
        <v>-2.268041237113402E-2</v>
      </c>
      <c r="O21" s="17">
        <f t="shared" si="4"/>
        <v>7.5949367088607592E-3</v>
      </c>
      <c r="P21" s="17">
        <f t="shared" si="5"/>
        <v>-1.9681742043551088E-2</v>
      </c>
      <c r="Q21" s="17">
        <f t="shared" si="6"/>
        <v>1.6659547202050404E-2</v>
      </c>
    </row>
    <row r="22" spans="1:17" ht="15.75" x14ac:dyDescent="0.25">
      <c r="A22" s="23" t="s">
        <v>326</v>
      </c>
      <c r="B22" s="19" t="s">
        <v>189</v>
      </c>
      <c r="C22" s="20">
        <v>2744</v>
      </c>
      <c r="D22" s="20">
        <v>2688</v>
      </c>
      <c r="E22" s="20">
        <v>2639</v>
      </c>
      <c r="F22" s="20">
        <v>2620</v>
      </c>
      <c r="G22" s="20">
        <v>2611</v>
      </c>
      <c r="H22" s="20">
        <v>2614</v>
      </c>
      <c r="I22" s="20">
        <v>2627</v>
      </c>
      <c r="J22" s="20">
        <v>2685</v>
      </c>
      <c r="K22" s="17">
        <f t="shared" si="0"/>
        <v>-2.0408163265306121E-2</v>
      </c>
      <c r="L22" s="17">
        <f t="shared" si="1"/>
        <v>-1.8229166666666668E-2</v>
      </c>
      <c r="M22" s="17">
        <f t="shared" si="2"/>
        <v>-7.1996968548692685E-3</v>
      </c>
      <c r="N22" s="17">
        <f t="shared" si="3"/>
        <v>-3.4351145038167938E-3</v>
      </c>
      <c r="O22" s="17">
        <f t="shared" si="4"/>
        <v>1.1489850631941786E-3</v>
      </c>
      <c r="P22" s="17">
        <f t="shared" si="5"/>
        <v>4.9732211170619737E-3</v>
      </c>
      <c r="Q22" s="17">
        <f t="shared" si="6"/>
        <v>2.2078416444613627E-2</v>
      </c>
    </row>
    <row r="23" spans="1:17" ht="15.75" x14ac:dyDescent="0.25">
      <c r="A23" s="23" t="s">
        <v>258</v>
      </c>
      <c r="B23" s="19" t="s">
        <v>192</v>
      </c>
      <c r="C23" s="20">
        <v>79903</v>
      </c>
      <c r="D23" s="20">
        <v>81504</v>
      </c>
      <c r="E23" s="20">
        <v>83867</v>
      </c>
      <c r="F23" s="20">
        <v>84823</v>
      </c>
      <c r="G23" s="20">
        <v>86568</v>
      </c>
      <c r="H23" s="20">
        <v>88044</v>
      </c>
      <c r="I23" s="20">
        <v>89641</v>
      </c>
      <c r="J23" s="20">
        <v>90931</v>
      </c>
      <c r="K23" s="17">
        <f t="shared" si="0"/>
        <v>2.0036794613468831E-2</v>
      </c>
      <c r="L23" s="17">
        <f t="shared" si="1"/>
        <v>2.8992442088731842E-2</v>
      </c>
      <c r="M23" s="17">
        <f t="shared" si="2"/>
        <v>1.1399000798883948E-2</v>
      </c>
      <c r="N23" s="17">
        <f t="shared" si="3"/>
        <v>2.0572250450939016E-2</v>
      </c>
      <c r="O23" s="17">
        <f t="shared" si="4"/>
        <v>1.705018020515664E-2</v>
      </c>
      <c r="P23" s="17">
        <f t="shared" si="5"/>
        <v>1.8138657943755396E-2</v>
      </c>
      <c r="Q23" s="17">
        <f t="shared" si="6"/>
        <v>1.4390736381789582E-2</v>
      </c>
    </row>
    <row r="24" spans="1:17" ht="15.75" x14ac:dyDescent="0.25">
      <c r="A24" s="23" t="s">
        <v>358</v>
      </c>
      <c r="B24" s="19" t="s">
        <v>189</v>
      </c>
      <c r="C24" s="20">
        <v>2336</v>
      </c>
      <c r="D24" s="20">
        <v>2375</v>
      </c>
      <c r="E24" s="20">
        <v>2385</v>
      </c>
      <c r="F24" s="20">
        <v>2413</v>
      </c>
      <c r="G24" s="20">
        <v>2402</v>
      </c>
      <c r="H24" s="20">
        <v>2428</v>
      </c>
      <c r="I24" s="20">
        <v>2433</v>
      </c>
      <c r="J24" s="20">
        <v>2440</v>
      </c>
      <c r="K24" s="17">
        <f t="shared" si="0"/>
        <v>1.6695205479452056E-2</v>
      </c>
      <c r="L24" s="17">
        <f t="shared" si="1"/>
        <v>4.2105263157894736E-3</v>
      </c>
      <c r="M24" s="17">
        <f t="shared" si="2"/>
        <v>1.1740041928721174E-2</v>
      </c>
      <c r="N24" s="17">
        <f t="shared" si="3"/>
        <v>-4.5586406962287605E-3</v>
      </c>
      <c r="O24" s="17">
        <f t="shared" si="4"/>
        <v>1.0824313072439634E-2</v>
      </c>
      <c r="P24" s="17">
        <f t="shared" si="5"/>
        <v>2.0593080724876441E-3</v>
      </c>
      <c r="Q24" s="17">
        <f t="shared" si="6"/>
        <v>2.8771064529387589E-3</v>
      </c>
    </row>
    <row r="25" spans="1:17" ht="15.75" x14ac:dyDescent="0.25">
      <c r="A25" s="23" t="s">
        <v>359</v>
      </c>
      <c r="B25" s="19" t="s">
        <v>197</v>
      </c>
      <c r="C25" s="20">
        <v>637</v>
      </c>
      <c r="D25" s="20">
        <v>644</v>
      </c>
      <c r="E25" s="20">
        <v>653</v>
      </c>
      <c r="F25" s="20">
        <v>650</v>
      </c>
      <c r="G25" s="20">
        <v>661</v>
      </c>
      <c r="H25" s="20">
        <v>669</v>
      </c>
      <c r="I25" s="20">
        <v>662</v>
      </c>
      <c r="J25" s="20">
        <v>662</v>
      </c>
      <c r="K25" s="17">
        <f t="shared" si="0"/>
        <v>1.098901098901099E-2</v>
      </c>
      <c r="L25" s="17">
        <f t="shared" si="1"/>
        <v>1.3975155279503106E-2</v>
      </c>
      <c r="M25" s="17">
        <f t="shared" si="2"/>
        <v>-4.5941807044410417E-3</v>
      </c>
      <c r="N25" s="17">
        <f t="shared" si="3"/>
        <v>1.6923076923076923E-2</v>
      </c>
      <c r="O25" s="17">
        <f t="shared" si="4"/>
        <v>1.2102874432677761E-2</v>
      </c>
      <c r="P25" s="17">
        <f t="shared" si="5"/>
        <v>-1.0463378176382661E-2</v>
      </c>
      <c r="Q25" s="17">
        <f t="shared" si="6"/>
        <v>0</v>
      </c>
    </row>
    <row r="26" spans="1:17" ht="15.75" x14ac:dyDescent="0.25">
      <c r="A26" s="23" t="s">
        <v>311</v>
      </c>
      <c r="B26" s="19" t="s">
        <v>189</v>
      </c>
      <c r="C26" s="20">
        <v>10422</v>
      </c>
      <c r="D26" s="20">
        <v>10339</v>
      </c>
      <c r="E26" s="20">
        <v>10377</v>
      </c>
      <c r="F26" s="20">
        <v>10674</v>
      </c>
      <c r="G26" s="20">
        <v>11014</v>
      </c>
      <c r="H26" s="20">
        <v>11122</v>
      </c>
      <c r="I26" s="20">
        <v>11266</v>
      </c>
      <c r="J26" s="20">
        <v>11395</v>
      </c>
      <c r="K26" s="17">
        <f t="shared" si="0"/>
        <v>-7.9639224716944925E-3</v>
      </c>
      <c r="L26" s="17">
        <f t="shared" si="1"/>
        <v>3.6754038108134249E-3</v>
      </c>
      <c r="M26" s="17">
        <f t="shared" si="2"/>
        <v>2.8620988725065046E-2</v>
      </c>
      <c r="N26" s="17">
        <f t="shared" si="3"/>
        <v>3.185310099306727E-2</v>
      </c>
      <c r="O26" s="17">
        <f t="shared" si="4"/>
        <v>9.8057018340294167E-3</v>
      </c>
      <c r="P26" s="17">
        <f t="shared" si="5"/>
        <v>1.2947311634598094E-2</v>
      </c>
      <c r="Q26" s="17">
        <f t="shared" si="6"/>
        <v>1.1450381679389313E-2</v>
      </c>
    </row>
    <row r="27" spans="1:17" ht="15.75" x14ac:dyDescent="0.25">
      <c r="A27" s="23" t="s">
        <v>208</v>
      </c>
      <c r="B27" s="19" t="s">
        <v>192</v>
      </c>
      <c r="C27" s="20">
        <v>16526</v>
      </c>
      <c r="D27" s="20">
        <v>16686</v>
      </c>
      <c r="E27" s="20">
        <v>16703</v>
      </c>
      <c r="F27" s="20">
        <v>16833</v>
      </c>
      <c r="G27" s="20">
        <v>17298</v>
      </c>
      <c r="H27" s="20">
        <v>17724</v>
      </c>
      <c r="I27" s="20">
        <v>17980</v>
      </c>
      <c r="J27" s="20">
        <v>18310</v>
      </c>
      <c r="K27" s="17">
        <f t="shared" si="0"/>
        <v>9.6817136633184069E-3</v>
      </c>
      <c r="L27" s="17">
        <f t="shared" si="1"/>
        <v>1.0188181709217309E-3</v>
      </c>
      <c r="M27" s="17">
        <f t="shared" si="2"/>
        <v>7.7830329880859729E-3</v>
      </c>
      <c r="N27" s="17">
        <f t="shared" si="3"/>
        <v>2.7624309392265192E-2</v>
      </c>
      <c r="O27" s="17">
        <f t="shared" si="4"/>
        <v>2.462712452306625E-2</v>
      </c>
      <c r="P27" s="17">
        <f t="shared" si="5"/>
        <v>1.4443692168810652E-2</v>
      </c>
      <c r="Q27" s="17">
        <f t="shared" si="6"/>
        <v>1.8353726362625139E-2</v>
      </c>
    </row>
    <row r="28" spans="1:17" ht="15.75" x14ac:dyDescent="0.25">
      <c r="A28" s="23" t="s">
        <v>242</v>
      </c>
      <c r="B28" s="19" t="s">
        <v>201</v>
      </c>
      <c r="C28" s="20">
        <v>13794</v>
      </c>
      <c r="D28" s="20">
        <v>13818</v>
      </c>
      <c r="E28" s="20">
        <v>13933</v>
      </c>
      <c r="F28" s="20">
        <v>14216</v>
      </c>
      <c r="G28" s="20">
        <v>14518</v>
      </c>
      <c r="H28" s="20">
        <v>14652</v>
      </c>
      <c r="I28" s="20">
        <v>14850</v>
      </c>
      <c r="J28" s="20">
        <v>14999</v>
      </c>
      <c r="K28" s="17">
        <f t="shared" si="0"/>
        <v>1.7398869073510222E-3</v>
      </c>
      <c r="L28" s="17">
        <f t="shared" si="1"/>
        <v>8.3224779273411501E-3</v>
      </c>
      <c r="M28" s="17">
        <f t="shared" si="2"/>
        <v>2.0311490705519269E-2</v>
      </c>
      <c r="N28" s="17">
        <f t="shared" si="3"/>
        <v>2.124366910523354E-2</v>
      </c>
      <c r="O28" s="17">
        <f t="shared" si="4"/>
        <v>9.2299214767874362E-3</v>
      </c>
      <c r="P28" s="17">
        <f t="shared" si="5"/>
        <v>1.3513513513513514E-2</v>
      </c>
      <c r="Q28" s="17">
        <f t="shared" si="6"/>
        <v>1.0033670033670034E-2</v>
      </c>
    </row>
    <row r="29" spans="1:17" ht="15.75" x14ac:dyDescent="0.25">
      <c r="A29" s="23" t="s">
        <v>272</v>
      </c>
      <c r="B29" s="19" t="s">
        <v>192</v>
      </c>
      <c r="C29" s="20">
        <v>130524</v>
      </c>
      <c r="D29" s="20">
        <v>133601</v>
      </c>
      <c r="E29" s="20">
        <v>137444</v>
      </c>
      <c r="F29" s="20">
        <v>140638</v>
      </c>
      <c r="G29" s="20">
        <v>143213</v>
      </c>
      <c r="H29" s="20">
        <v>145838</v>
      </c>
      <c r="I29" s="20">
        <v>147809</v>
      </c>
      <c r="J29" s="20">
        <v>149490</v>
      </c>
      <c r="K29" s="17">
        <f t="shared" si="0"/>
        <v>2.357420857466826E-2</v>
      </c>
      <c r="L29" s="17">
        <f t="shared" si="1"/>
        <v>2.8764754754829678E-2</v>
      </c>
      <c r="M29" s="17">
        <f t="shared" si="2"/>
        <v>2.3238555338901661E-2</v>
      </c>
      <c r="N29" s="17">
        <f t="shared" si="3"/>
        <v>1.8309418507089122E-2</v>
      </c>
      <c r="O29" s="17">
        <f t="shared" si="4"/>
        <v>1.8329341610049368E-2</v>
      </c>
      <c r="P29" s="17">
        <f t="shared" si="5"/>
        <v>1.3514996091553641E-2</v>
      </c>
      <c r="Q29" s="17">
        <f t="shared" si="6"/>
        <v>1.1372785148400977E-2</v>
      </c>
    </row>
    <row r="30" spans="1:17" ht="15.75" x14ac:dyDescent="0.25">
      <c r="A30" s="23" t="s">
        <v>243</v>
      </c>
      <c r="B30" s="19" t="s">
        <v>192</v>
      </c>
      <c r="C30" s="20">
        <v>24612</v>
      </c>
      <c r="D30" s="20">
        <v>24750</v>
      </c>
      <c r="E30" s="20">
        <v>24815</v>
      </c>
      <c r="F30" s="20">
        <v>25187</v>
      </c>
      <c r="G30" s="20">
        <v>25782</v>
      </c>
      <c r="H30" s="20">
        <v>26736</v>
      </c>
      <c r="I30" s="20">
        <v>27146</v>
      </c>
      <c r="J30" s="20">
        <v>27533</v>
      </c>
      <c r="K30" s="17">
        <f t="shared" si="0"/>
        <v>5.6070209653827398E-3</v>
      </c>
      <c r="L30" s="17">
        <f t="shared" si="1"/>
        <v>2.6262626262626263E-3</v>
      </c>
      <c r="M30" s="17">
        <f t="shared" si="2"/>
        <v>1.4990932903485795E-2</v>
      </c>
      <c r="N30" s="17">
        <f t="shared" si="3"/>
        <v>2.3623297732957477E-2</v>
      </c>
      <c r="O30" s="17">
        <f t="shared" si="4"/>
        <v>3.7002559925529442E-2</v>
      </c>
      <c r="P30" s="17">
        <f t="shared" si="5"/>
        <v>1.5335128665469778E-2</v>
      </c>
      <c r="Q30" s="17">
        <f t="shared" si="6"/>
        <v>1.4256244013851027E-2</v>
      </c>
    </row>
    <row r="31" spans="1:17" ht="15.75" x14ac:dyDescent="0.25">
      <c r="A31" s="23" t="s">
        <v>250</v>
      </c>
      <c r="B31" s="19" t="s">
        <v>192</v>
      </c>
      <c r="C31" s="20">
        <v>19750</v>
      </c>
      <c r="D31" s="20">
        <v>19772</v>
      </c>
      <c r="E31" s="20">
        <v>19762</v>
      </c>
      <c r="F31" s="20">
        <v>20026</v>
      </c>
      <c r="G31" s="20">
        <v>20669</v>
      </c>
      <c r="H31" s="20">
        <v>20937</v>
      </c>
      <c r="I31" s="20">
        <v>21105</v>
      </c>
      <c r="J31" s="20">
        <v>21308</v>
      </c>
      <c r="K31" s="17">
        <f t="shared" si="0"/>
        <v>1.1139240506329114E-3</v>
      </c>
      <c r="L31" s="17">
        <f t="shared" si="1"/>
        <v>-5.0576572931418167E-4</v>
      </c>
      <c r="M31" s="17">
        <f t="shared" si="2"/>
        <v>1.3358971763991499E-2</v>
      </c>
      <c r="N31" s="17">
        <f t="shared" si="3"/>
        <v>3.2108259262958155E-2</v>
      </c>
      <c r="O31" s="17">
        <f t="shared" si="4"/>
        <v>1.2966278000870869E-2</v>
      </c>
      <c r="P31" s="17">
        <f t="shared" si="5"/>
        <v>8.0240722166499499E-3</v>
      </c>
      <c r="Q31" s="17">
        <f t="shared" si="6"/>
        <v>9.6185737976782759E-3</v>
      </c>
    </row>
    <row r="32" spans="1:17" ht="15.75" x14ac:dyDescent="0.25">
      <c r="A32" s="23" t="s">
        <v>225</v>
      </c>
      <c r="B32" s="19" t="s">
        <v>201</v>
      </c>
      <c r="C32" s="20">
        <v>5336</v>
      </c>
      <c r="D32" s="20">
        <v>5489</v>
      </c>
      <c r="E32" s="20">
        <v>5448</v>
      </c>
      <c r="F32" s="20">
        <v>5588</v>
      </c>
      <c r="G32" s="20">
        <v>5484</v>
      </c>
      <c r="H32" s="20">
        <v>5589</v>
      </c>
      <c r="I32" s="20">
        <v>5612</v>
      </c>
      <c r="J32" s="20">
        <v>5660</v>
      </c>
      <c r="K32" s="17">
        <f t="shared" si="0"/>
        <v>2.8673163418290855E-2</v>
      </c>
      <c r="L32" s="17">
        <f t="shared" si="1"/>
        <v>-7.469484423392239E-3</v>
      </c>
      <c r="M32" s="17">
        <f t="shared" si="2"/>
        <v>2.5697503671071951E-2</v>
      </c>
      <c r="N32" s="17">
        <f t="shared" si="3"/>
        <v>-1.8611309949892626E-2</v>
      </c>
      <c r="O32" s="17">
        <f t="shared" si="4"/>
        <v>1.9146608315098467E-2</v>
      </c>
      <c r="P32" s="17">
        <f t="shared" si="5"/>
        <v>4.11522633744856E-3</v>
      </c>
      <c r="Q32" s="17">
        <f t="shared" si="6"/>
        <v>8.5531004989308629E-3</v>
      </c>
    </row>
    <row r="33" spans="1:17" ht="15.75" x14ac:dyDescent="0.25">
      <c r="A33" s="23" t="s">
        <v>244</v>
      </c>
      <c r="B33" s="19" t="s">
        <v>197</v>
      </c>
      <c r="C33" s="20">
        <v>3438</v>
      </c>
      <c r="D33" s="20">
        <v>3536</v>
      </c>
      <c r="E33" s="20">
        <v>3633</v>
      </c>
      <c r="F33" s="20">
        <v>3726</v>
      </c>
      <c r="G33" s="20">
        <v>3804</v>
      </c>
      <c r="H33" s="20">
        <v>3920</v>
      </c>
      <c r="I33" s="20">
        <v>3981</v>
      </c>
      <c r="J33" s="20">
        <v>4134</v>
      </c>
      <c r="K33" s="17">
        <f t="shared" si="0"/>
        <v>2.8504944735311226E-2</v>
      </c>
      <c r="L33" s="17">
        <f t="shared" si="1"/>
        <v>2.7432126696832579E-2</v>
      </c>
      <c r="M33" s="17">
        <f t="shared" si="2"/>
        <v>2.5598678777869529E-2</v>
      </c>
      <c r="N33" s="17">
        <f t="shared" si="3"/>
        <v>2.0933977455716585E-2</v>
      </c>
      <c r="O33" s="17">
        <f t="shared" si="4"/>
        <v>3.0494216614090432E-2</v>
      </c>
      <c r="P33" s="17">
        <f t="shared" si="5"/>
        <v>1.5561224489795918E-2</v>
      </c>
      <c r="Q33" s="17">
        <f t="shared" si="6"/>
        <v>3.8432554634513942E-2</v>
      </c>
    </row>
    <row r="34" spans="1:17" ht="15.75" x14ac:dyDescent="0.25">
      <c r="A34" s="23" t="s">
        <v>327</v>
      </c>
      <c r="B34" s="19" t="s">
        <v>192</v>
      </c>
      <c r="C34" s="20">
        <v>11793</v>
      </c>
      <c r="D34" s="20">
        <v>12099</v>
      </c>
      <c r="E34" s="20">
        <v>12436</v>
      </c>
      <c r="F34" s="20">
        <v>12726</v>
      </c>
      <c r="G34" s="20">
        <v>12716</v>
      </c>
      <c r="H34" s="20">
        <v>12720</v>
      </c>
      <c r="I34" s="20">
        <v>12729</v>
      </c>
      <c r="J34" s="20">
        <v>12775</v>
      </c>
      <c r="K34" s="17">
        <f t="shared" si="0"/>
        <v>2.5947596031544135E-2</v>
      </c>
      <c r="L34" s="17">
        <f t="shared" si="1"/>
        <v>2.7853541615009504E-2</v>
      </c>
      <c r="M34" s="17">
        <f t="shared" si="2"/>
        <v>2.3319395303956256E-2</v>
      </c>
      <c r="N34" s="17">
        <f t="shared" si="3"/>
        <v>-7.8579286500078584E-4</v>
      </c>
      <c r="O34" s="17">
        <f t="shared" si="4"/>
        <v>3.1456432840515884E-4</v>
      </c>
      <c r="P34" s="17">
        <f t="shared" si="5"/>
        <v>7.0754716981132071E-4</v>
      </c>
      <c r="Q34" s="17">
        <f t="shared" si="6"/>
        <v>3.6137952706418413E-3</v>
      </c>
    </row>
    <row r="35" spans="1:17" ht="15.75" x14ac:dyDescent="0.25">
      <c r="A35" s="23" t="s">
        <v>273</v>
      </c>
      <c r="B35" s="19" t="s">
        <v>189</v>
      </c>
      <c r="C35" s="20">
        <v>101435</v>
      </c>
      <c r="D35" s="20">
        <v>102870</v>
      </c>
      <c r="E35" s="20">
        <v>103855</v>
      </c>
      <c r="F35" s="20">
        <v>105124</v>
      </c>
      <c r="G35" s="20">
        <v>106117</v>
      </c>
      <c r="H35" s="20">
        <v>107049</v>
      </c>
      <c r="I35" s="20">
        <v>108208</v>
      </c>
      <c r="J35" s="20">
        <v>109484</v>
      </c>
      <c r="K35" s="17">
        <f t="shared" si="0"/>
        <v>1.4146990683689062E-2</v>
      </c>
      <c r="L35" s="17">
        <f t="shared" si="1"/>
        <v>9.5751919898901527E-3</v>
      </c>
      <c r="M35" s="17">
        <f t="shared" si="2"/>
        <v>1.2218959125704107E-2</v>
      </c>
      <c r="N35" s="17">
        <f t="shared" si="3"/>
        <v>9.4459875956013854E-3</v>
      </c>
      <c r="O35" s="17">
        <f t="shared" si="4"/>
        <v>8.782758653184692E-3</v>
      </c>
      <c r="P35" s="17">
        <f t="shared" si="5"/>
        <v>1.0826817625573335E-2</v>
      </c>
      <c r="Q35" s="17">
        <f t="shared" si="6"/>
        <v>1.1792104095815466E-2</v>
      </c>
    </row>
    <row r="36" spans="1:17" ht="15.75" x14ac:dyDescent="0.25">
      <c r="A36" s="23" t="s">
        <v>245</v>
      </c>
      <c r="B36" s="19" t="s">
        <v>192</v>
      </c>
      <c r="C36" s="20">
        <v>4965</v>
      </c>
      <c r="D36" s="20">
        <v>5022</v>
      </c>
      <c r="E36" s="20">
        <v>5051</v>
      </c>
      <c r="F36" s="20">
        <v>5081</v>
      </c>
      <c r="G36" s="20">
        <v>5105</v>
      </c>
      <c r="H36" s="20">
        <v>5164</v>
      </c>
      <c r="I36" s="20">
        <v>5234</v>
      </c>
      <c r="J36" s="20">
        <v>5241</v>
      </c>
      <c r="K36" s="17">
        <f t="shared" si="0"/>
        <v>1.1480362537764351E-2</v>
      </c>
      <c r="L36" s="17">
        <f t="shared" si="1"/>
        <v>5.7745917960971725E-3</v>
      </c>
      <c r="M36" s="17">
        <f t="shared" si="2"/>
        <v>5.9394179370421702E-3</v>
      </c>
      <c r="N36" s="17">
        <f t="shared" si="3"/>
        <v>4.723479629994096E-3</v>
      </c>
      <c r="O36" s="17">
        <f t="shared" si="4"/>
        <v>1.1557296767874634E-2</v>
      </c>
      <c r="P36" s="17">
        <f t="shared" si="5"/>
        <v>1.3555383423702556E-2</v>
      </c>
      <c r="Q36" s="17">
        <f t="shared" si="6"/>
        <v>1.3374092472296522E-3</v>
      </c>
    </row>
    <row r="37" spans="1:17" ht="15.75" x14ac:dyDescent="0.25">
      <c r="A37" s="23" t="s">
        <v>251</v>
      </c>
      <c r="B37" s="19" t="s">
        <v>189</v>
      </c>
      <c r="C37" s="20">
        <v>2612</v>
      </c>
      <c r="D37" s="20">
        <v>2527</v>
      </c>
      <c r="E37" s="20">
        <v>2555</v>
      </c>
      <c r="F37" s="20">
        <v>2621</v>
      </c>
      <c r="G37" s="20">
        <v>2621</v>
      </c>
      <c r="H37" s="20">
        <v>2610</v>
      </c>
      <c r="I37" s="20">
        <v>2622</v>
      </c>
      <c r="J37" s="20">
        <v>2618</v>
      </c>
      <c r="K37" s="17">
        <f t="shared" si="0"/>
        <v>-3.2542113323124046E-2</v>
      </c>
      <c r="L37" s="17">
        <f t="shared" si="1"/>
        <v>1.1080332409972299E-2</v>
      </c>
      <c r="M37" s="17">
        <f t="shared" si="2"/>
        <v>2.5831702544031311E-2</v>
      </c>
      <c r="N37" s="17">
        <f t="shared" si="3"/>
        <v>0</v>
      </c>
      <c r="O37" s="17">
        <f t="shared" si="4"/>
        <v>-4.1968714231209459E-3</v>
      </c>
      <c r="P37" s="17">
        <f t="shared" si="5"/>
        <v>4.5977011494252873E-3</v>
      </c>
      <c r="Q37" s="17">
        <f t="shared" si="6"/>
        <v>-1.5255530129672007E-3</v>
      </c>
    </row>
    <row r="38" spans="1:17" ht="15.75" x14ac:dyDescent="0.25">
      <c r="A38" s="23" t="s">
        <v>312</v>
      </c>
      <c r="B38" s="19" t="s">
        <v>192</v>
      </c>
      <c r="C38" s="20">
        <v>2963</v>
      </c>
      <c r="D38" s="20">
        <v>2932</v>
      </c>
      <c r="E38" s="20">
        <v>3031</v>
      </c>
      <c r="F38" s="20">
        <v>3061</v>
      </c>
      <c r="G38" s="20">
        <v>3072</v>
      </c>
      <c r="H38" s="20">
        <v>3096</v>
      </c>
      <c r="I38" s="20">
        <v>3102</v>
      </c>
      <c r="J38" s="20">
        <v>3122</v>
      </c>
      <c r="K38" s="17">
        <f t="shared" ref="K38:K69" si="7">(D38-C38)/C38</f>
        <v>-1.0462369220384746E-2</v>
      </c>
      <c r="L38" s="17">
        <f t="shared" ref="L38:L69" si="8">(E38-D38)/D38</f>
        <v>3.3765347885402454E-2</v>
      </c>
      <c r="M38" s="17">
        <f t="shared" ref="M38:M69" si="9">(F38-E38)/E38</f>
        <v>9.8977235235895751E-3</v>
      </c>
      <c r="N38" s="17">
        <f t="shared" ref="N38:N69" si="10">(G38-F38)/F38</f>
        <v>3.5935968637700096E-3</v>
      </c>
      <c r="O38" s="17">
        <f t="shared" ref="O38:O69" si="11">(H38-G38)/G38</f>
        <v>7.8125E-3</v>
      </c>
      <c r="P38" s="17">
        <f t="shared" ref="P38:P69" si="12">(I38-H38)/H38</f>
        <v>1.937984496124031E-3</v>
      </c>
      <c r="Q38" s="17">
        <f t="shared" ref="Q38:Q69" si="13">(J38-I38)/I38</f>
        <v>6.4474532559638939E-3</v>
      </c>
    </row>
    <row r="39" spans="1:17" ht="15.75" x14ac:dyDescent="0.25">
      <c r="A39" s="23" t="s">
        <v>209</v>
      </c>
      <c r="B39" s="19" t="s">
        <v>189</v>
      </c>
      <c r="C39" s="20">
        <v>16627</v>
      </c>
      <c r="D39" s="20">
        <v>17107</v>
      </c>
      <c r="E39" s="20">
        <v>17422</v>
      </c>
      <c r="F39" s="20">
        <v>17962</v>
      </c>
      <c r="G39" s="20">
        <v>18230</v>
      </c>
      <c r="H39" s="20">
        <v>18559</v>
      </c>
      <c r="I39" s="20">
        <v>18760</v>
      </c>
      <c r="J39" s="20">
        <v>18818</v>
      </c>
      <c r="K39" s="17">
        <f t="shared" si="7"/>
        <v>2.8868707523906897E-2</v>
      </c>
      <c r="L39" s="17">
        <f t="shared" si="8"/>
        <v>1.841351493540656E-2</v>
      </c>
      <c r="M39" s="17">
        <f t="shared" si="9"/>
        <v>3.0995293307312592E-2</v>
      </c>
      <c r="N39" s="17">
        <f t="shared" si="10"/>
        <v>1.4920387484689901E-2</v>
      </c>
      <c r="O39" s="17">
        <f t="shared" si="11"/>
        <v>1.804717498628634E-2</v>
      </c>
      <c r="P39" s="17">
        <f t="shared" si="12"/>
        <v>1.0830324909747292E-2</v>
      </c>
      <c r="Q39" s="17">
        <f t="shared" si="13"/>
        <v>3.0916844349680173E-3</v>
      </c>
    </row>
    <row r="40" spans="1:17" ht="15.75" x14ac:dyDescent="0.25">
      <c r="A40" s="23" t="s">
        <v>252</v>
      </c>
      <c r="B40" s="19" t="s">
        <v>192</v>
      </c>
      <c r="C40" s="20">
        <v>4535</v>
      </c>
      <c r="D40" s="20">
        <v>4652</v>
      </c>
      <c r="E40" s="20">
        <v>4812</v>
      </c>
      <c r="F40" s="20">
        <v>4992</v>
      </c>
      <c r="G40" s="20">
        <v>5164</v>
      </c>
      <c r="H40" s="20">
        <v>5136</v>
      </c>
      <c r="I40" s="20">
        <v>5164</v>
      </c>
      <c r="J40" s="20">
        <v>5227</v>
      </c>
      <c r="K40" s="17">
        <f t="shared" si="7"/>
        <v>2.579933847850055E-2</v>
      </c>
      <c r="L40" s="17">
        <f t="shared" si="8"/>
        <v>3.4393809114359415E-2</v>
      </c>
      <c r="M40" s="17">
        <f t="shared" si="9"/>
        <v>3.7406483790523692E-2</v>
      </c>
      <c r="N40" s="17">
        <f t="shared" si="10"/>
        <v>3.4455128205128208E-2</v>
      </c>
      <c r="O40" s="17">
        <f t="shared" si="11"/>
        <v>-5.422153369481022E-3</v>
      </c>
      <c r="P40" s="17">
        <f t="shared" si="12"/>
        <v>5.451713395638629E-3</v>
      </c>
      <c r="Q40" s="17">
        <f t="shared" si="13"/>
        <v>1.2199845081332301E-2</v>
      </c>
    </row>
    <row r="41" spans="1:17" ht="15.75" x14ac:dyDescent="0.25">
      <c r="A41" s="23" t="s">
        <v>199</v>
      </c>
      <c r="B41" s="19" t="s">
        <v>189</v>
      </c>
      <c r="C41" s="20">
        <v>1727</v>
      </c>
      <c r="D41" s="20">
        <v>1720</v>
      </c>
      <c r="E41" s="20">
        <v>1746</v>
      </c>
      <c r="F41" s="20">
        <v>1752</v>
      </c>
      <c r="G41" s="20">
        <v>1703</v>
      </c>
      <c r="H41" s="20">
        <v>1669</v>
      </c>
      <c r="I41" s="20">
        <v>1665</v>
      </c>
      <c r="J41" s="20">
        <v>1613</v>
      </c>
      <c r="K41" s="17">
        <f t="shared" si="7"/>
        <v>-4.0532715691951361E-3</v>
      </c>
      <c r="L41" s="17">
        <f t="shared" si="8"/>
        <v>1.5116279069767442E-2</v>
      </c>
      <c r="M41" s="17">
        <f t="shared" si="9"/>
        <v>3.4364261168384879E-3</v>
      </c>
      <c r="N41" s="17">
        <f t="shared" si="10"/>
        <v>-2.7968036529680364E-2</v>
      </c>
      <c r="O41" s="17">
        <f t="shared" si="11"/>
        <v>-1.996476805637111E-2</v>
      </c>
      <c r="P41" s="17">
        <f t="shared" si="12"/>
        <v>-2.396644697423607E-3</v>
      </c>
      <c r="Q41" s="17">
        <f t="shared" si="13"/>
        <v>-3.123123123123123E-2</v>
      </c>
    </row>
    <row r="42" spans="1:17" ht="15.75" x14ac:dyDescent="0.25">
      <c r="A42" s="23" t="s">
        <v>328</v>
      </c>
      <c r="B42" s="19" t="s">
        <v>192</v>
      </c>
      <c r="C42" s="20">
        <v>19388</v>
      </c>
      <c r="D42" s="20">
        <v>19994</v>
      </c>
      <c r="E42" s="20">
        <v>20832</v>
      </c>
      <c r="F42" s="20">
        <v>21485</v>
      </c>
      <c r="G42" s="20">
        <v>21548</v>
      </c>
      <c r="H42" s="20">
        <v>21050</v>
      </c>
      <c r="I42" s="20">
        <v>21219</v>
      </c>
      <c r="J42" s="20">
        <v>21354</v>
      </c>
      <c r="K42" s="17">
        <f t="shared" si="7"/>
        <v>3.125644728698164E-2</v>
      </c>
      <c r="L42" s="17">
        <f t="shared" si="8"/>
        <v>4.1912573772131638E-2</v>
      </c>
      <c r="M42" s="17">
        <f t="shared" si="9"/>
        <v>3.1346006144393243E-2</v>
      </c>
      <c r="N42" s="17">
        <f t="shared" si="10"/>
        <v>2.9322783337212008E-3</v>
      </c>
      <c r="O42" s="17">
        <f t="shared" si="11"/>
        <v>-2.3111193614256544E-2</v>
      </c>
      <c r="P42" s="17">
        <f t="shared" si="12"/>
        <v>8.0285035629453685E-3</v>
      </c>
      <c r="Q42" s="17">
        <f t="shared" si="13"/>
        <v>6.3622225364060514E-3</v>
      </c>
    </row>
    <row r="43" spans="1:17" ht="15.75" x14ac:dyDescent="0.25">
      <c r="A43" s="23" t="s">
        <v>200</v>
      </c>
      <c r="B43" s="19" t="s">
        <v>197</v>
      </c>
      <c r="C43" s="20">
        <v>1179</v>
      </c>
      <c r="D43" s="20">
        <v>1140</v>
      </c>
      <c r="E43" s="20">
        <v>1097</v>
      </c>
      <c r="F43" s="20">
        <v>1085</v>
      </c>
      <c r="G43" s="20">
        <v>1036</v>
      </c>
      <c r="H43" s="20">
        <v>1032</v>
      </c>
      <c r="I43" s="20">
        <v>1028</v>
      </c>
      <c r="J43" s="20">
        <v>1025</v>
      </c>
      <c r="K43" s="17">
        <f t="shared" si="7"/>
        <v>-3.3078880407124679E-2</v>
      </c>
      <c r="L43" s="17">
        <f t="shared" si="8"/>
        <v>-3.7719298245614034E-2</v>
      </c>
      <c r="M43" s="17">
        <f t="shared" si="9"/>
        <v>-1.0938924339106655E-2</v>
      </c>
      <c r="N43" s="17">
        <f t="shared" si="10"/>
        <v>-4.5161290322580643E-2</v>
      </c>
      <c r="O43" s="17">
        <f t="shared" si="11"/>
        <v>-3.8610038610038611E-3</v>
      </c>
      <c r="P43" s="17">
        <f t="shared" si="12"/>
        <v>-3.875968992248062E-3</v>
      </c>
      <c r="Q43" s="17">
        <f t="shared" si="13"/>
        <v>-2.9182879377431907E-3</v>
      </c>
    </row>
    <row r="44" spans="1:17" ht="15.75" x14ac:dyDescent="0.25">
      <c r="A44" s="23" t="s">
        <v>294</v>
      </c>
      <c r="B44" s="19" t="s">
        <v>197</v>
      </c>
      <c r="C44" s="20">
        <v>2066</v>
      </c>
      <c r="D44" s="20">
        <v>2028</v>
      </c>
      <c r="E44" s="20">
        <v>2015</v>
      </c>
      <c r="F44" s="20">
        <v>2025</v>
      </c>
      <c r="G44" s="20">
        <v>2019</v>
      </c>
      <c r="H44" s="20">
        <v>2005</v>
      </c>
      <c r="I44" s="20">
        <v>2008</v>
      </c>
      <c r="J44" s="20">
        <v>2005</v>
      </c>
      <c r="K44" s="17">
        <f t="shared" si="7"/>
        <v>-1.8393030009680542E-2</v>
      </c>
      <c r="L44" s="17">
        <f t="shared" si="8"/>
        <v>-6.41025641025641E-3</v>
      </c>
      <c r="M44" s="17">
        <f t="shared" si="9"/>
        <v>4.9627791563275434E-3</v>
      </c>
      <c r="N44" s="17">
        <f t="shared" si="10"/>
        <v>-2.9629629629629628E-3</v>
      </c>
      <c r="O44" s="17">
        <f t="shared" si="11"/>
        <v>-6.9341258048538877E-3</v>
      </c>
      <c r="P44" s="17">
        <f t="shared" si="12"/>
        <v>1.4962593516209476E-3</v>
      </c>
      <c r="Q44" s="17">
        <f t="shared" si="13"/>
        <v>-1.4940239043824701E-3</v>
      </c>
    </row>
    <row r="45" spans="1:17" ht="15.75" x14ac:dyDescent="0.25">
      <c r="A45" s="23" t="s">
        <v>351</v>
      </c>
      <c r="B45" s="19" t="s">
        <v>201</v>
      </c>
      <c r="C45" s="20">
        <v>4497</v>
      </c>
      <c r="D45" s="20">
        <v>4548</v>
      </c>
      <c r="E45" s="20">
        <v>4578</v>
      </c>
      <c r="F45" s="20">
        <v>4665</v>
      </c>
      <c r="G45" s="20">
        <v>4736</v>
      </c>
      <c r="H45" s="20">
        <v>4809</v>
      </c>
      <c r="I45" s="20">
        <v>4890</v>
      </c>
      <c r="J45" s="20">
        <v>4943</v>
      </c>
      <c r="K45" s="17">
        <f t="shared" si="7"/>
        <v>1.1340893929286191E-2</v>
      </c>
      <c r="L45" s="17">
        <f t="shared" si="8"/>
        <v>6.5963060686015833E-3</v>
      </c>
      <c r="M45" s="17">
        <f t="shared" si="9"/>
        <v>1.9003931847968544E-2</v>
      </c>
      <c r="N45" s="17">
        <f t="shared" si="10"/>
        <v>1.5219721329046088E-2</v>
      </c>
      <c r="O45" s="17">
        <f t="shared" si="11"/>
        <v>1.5413851351351352E-2</v>
      </c>
      <c r="P45" s="17">
        <f t="shared" si="12"/>
        <v>1.6843418590143482E-2</v>
      </c>
      <c r="Q45" s="17">
        <f t="shared" si="13"/>
        <v>1.0838445807770962E-2</v>
      </c>
    </row>
    <row r="46" spans="1:17" ht="15.75" x14ac:dyDescent="0.25">
      <c r="A46" s="23" t="s">
        <v>347</v>
      </c>
      <c r="B46" s="19" t="s">
        <v>197</v>
      </c>
      <c r="C46" s="20">
        <v>1278</v>
      </c>
      <c r="D46" s="20">
        <v>1255</v>
      </c>
      <c r="E46" s="20">
        <v>1259</v>
      </c>
      <c r="F46" s="20">
        <v>1269</v>
      </c>
      <c r="G46" s="20">
        <v>1256</v>
      </c>
      <c r="H46" s="20">
        <v>1265</v>
      </c>
      <c r="I46" s="20">
        <v>1252</v>
      </c>
      <c r="J46" s="20">
        <v>1259</v>
      </c>
      <c r="K46" s="17">
        <f t="shared" si="7"/>
        <v>-1.7996870109546165E-2</v>
      </c>
      <c r="L46" s="17">
        <f t="shared" si="8"/>
        <v>3.1872509960159364E-3</v>
      </c>
      <c r="M46" s="17">
        <f t="shared" si="9"/>
        <v>7.9428117553613977E-3</v>
      </c>
      <c r="N46" s="17">
        <f t="shared" si="10"/>
        <v>-1.024428684003152E-2</v>
      </c>
      <c r="O46" s="17">
        <f t="shared" si="11"/>
        <v>7.1656050955414014E-3</v>
      </c>
      <c r="P46" s="17">
        <f t="shared" si="12"/>
        <v>-1.0276679841897233E-2</v>
      </c>
      <c r="Q46" s="17">
        <f t="shared" si="13"/>
        <v>5.5910543130990413E-3</v>
      </c>
    </row>
    <row r="47" spans="1:17" ht="15.75" x14ac:dyDescent="0.25">
      <c r="A47" s="23" t="s">
        <v>238</v>
      </c>
      <c r="B47" s="19" t="s">
        <v>201</v>
      </c>
      <c r="C47" s="20">
        <v>3769</v>
      </c>
      <c r="D47" s="20">
        <v>3702</v>
      </c>
      <c r="E47" s="20">
        <v>3754</v>
      </c>
      <c r="F47" s="20">
        <v>3809</v>
      </c>
      <c r="G47" s="20">
        <v>3826</v>
      </c>
      <c r="H47" s="20">
        <v>3873</v>
      </c>
      <c r="I47" s="20">
        <v>3884</v>
      </c>
      <c r="J47" s="20">
        <v>3934</v>
      </c>
      <c r="K47" s="17">
        <f t="shared" si="7"/>
        <v>-1.777659856725922E-2</v>
      </c>
      <c r="L47" s="17">
        <f t="shared" si="8"/>
        <v>1.4046461372231226E-2</v>
      </c>
      <c r="M47" s="17">
        <f t="shared" si="9"/>
        <v>1.4651038891848695E-2</v>
      </c>
      <c r="N47" s="17">
        <f t="shared" si="10"/>
        <v>4.4631136781307429E-3</v>
      </c>
      <c r="O47" s="17">
        <f t="shared" si="11"/>
        <v>1.2284370099320438E-2</v>
      </c>
      <c r="P47" s="17">
        <f t="shared" si="12"/>
        <v>2.8401755744900596E-3</v>
      </c>
      <c r="Q47" s="17">
        <f t="shared" si="13"/>
        <v>1.2873326467559218E-2</v>
      </c>
    </row>
    <row r="48" spans="1:17" ht="15.75" x14ac:dyDescent="0.25">
      <c r="A48" s="23" t="s">
        <v>295</v>
      </c>
      <c r="B48" s="19" t="s">
        <v>192</v>
      </c>
      <c r="C48" s="20">
        <v>4030</v>
      </c>
      <c r="D48" s="20">
        <v>4105</v>
      </c>
      <c r="E48" s="20">
        <v>4121</v>
      </c>
      <c r="F48" s="20">
        <v>4170</v>
      </c>
      <c r="G48" s="20">
        <v>4119</v>
      </c>
      <c r="H48" s="20">
        <v>4229</v>
      </c>
      <c r="I48" s="20">
        <v>4289</v>
      </c>
      <c r="J48" s="20">
        <v>4324</v>
      </c>
      <c r="K48" s="17">
        <f t="shared" si="7"/>
        <v>1.8610421836228287E-2</v>
      </c>
      <c r="L48" s="17">
        <f t="shared" si="8"/>
        <v>3.89768574908648E-3</v>
      </c>
      <c r="M48" s="17">
        <f t="shared" si="9"/>
        <v>1.1890317884008735E-2</v>
      </c>
      <c r="N48" s="17">
        <f t="shared" si="10"/>
        <v>-1.2230215827338129E-2</v>
      </c>
      <c r="O48" s="17">
        <f t="shared" si="11"/>
        <v>2.6705511046370478E-2</v>
      </c>
      <c r="P48" s="17">
        <f t="shared" si="12"/>
        <v>1.4187751241428233E-2</v>
      </c>
      <c r="Q48" s="17">
        <f t="shared" si="13"/>
        <v>8.1604103520634182E-3</v>
      </c>
    </row>
    <row r="49" spans="1:17" ht="15.75" x14ac:dyDescent="0.25">
      <c r="A49" s="23" t="s">
        <v>202</v>
      </c>
      <c r="B49" s="19" t="s">
        <v>197</v>
      </c>
      <c r="C49" s="20">
        <v>301</v>
      </c>
      <c r="D49" s="20">
        <v>306</v>
      </c>
      <c r="E49" s="20">
        <v>307</v>
      </c>
      <c r="F49" s="20">
        <v>312</v>
      </c>
      <c r="G49" s="20">
        <v>310</v>
      </c>
      <c r="H49" s="20">
        <v>317</v>
      </c>
      <c r="I49" s="20">
        <v>318</v>
      </c>
      <c r="J49" s="20">
        <v>309</v>
      </c>
      <c r="K49" s="17">
        <f t="shared" si="7"/>
        <v>1.6611295681063124E-2</v>
      </c>
      <c r="L49" s="17">
        <f t="shared" si="8"/>
        <v>3.2679738562091504E-3</v>
      </c>
      <c r="M49" s="17">
        <f t="shared" si="9"/>
        <v>1.6286644951140065E-2</v>
      </c>
      <c r="N49" s="17">
        <f t="shared" si="10"/>
        <v>-6.41025641025641E-3</v>
      </c>
      <c r="O49" s="17">
        <f t="shared" si="11"/>
        <v>2.2580645161290321E-2</v>
      </c>
      <c r="P49" s="17">
        <f t="shared" si="12"/>
        <v>3.1545741324921135E-3</v>
      </c>
      <c r="Q49" s="17">
        <f t="shared" si="13"/>
        <v>-2.8301886792452831E-2</v>
      </c>
    </row>
    <row r="50" spans="1:17" ht="15.75" x14ac:dyDescent="0.25">
      <c r="A50" s="23" t="s">
        <v>296</v>
      </c>
      <c r="B50" s="19" t="s">
        <v>192</v>
      </c>
      <c r="C50" s="20">
        <v>710</v>
      </c>
      <c r="D50" s="20">
        <v>706</v>
      </c>
      <c r="E50" s="20">
        <v>701</v>
      </c>
      <c r="F50" s="20">
        <v>701</v>
      </c>
      <c r="G50" s="20">
        <v>698</v>
      </c>
      <c r="H50" s="20">
        <v>694</v>
      </c>
      <c r="I50" s="20">
        <v>687</v>
      </c>
      <c r="J50" s="20">
        <v>686</v>
      </c>
      <c r="K50" s="17">
        <f t="shared" si="7"/>
        <v>-5.6338028169014088E-3</v>
      </c>
      <c r="L50" s="17">
        <f t="shared" si="8"/>
        <v>-7.0821529745042494E-3</v>
      </c>
      <c r="M50" s="17">
        <f t="shared" si="9"/>
        <v>0</v>
      </c>
      <c r="N50" s="17">
        <f t="shared" si="10"/>
        <v>-4.2796005706134095E-3</v>
      </c>
      <c r="O50" s="17">
        <f t="shared" si="11"/>
        <v>-5.7306590257879654E-3</v>
      </c>
      <c r="P50" s="17">
        <f t="shared" si="12"/>
        <v>-1.0086455331412104E-2</v>
      </c>
      <c r="Q50" s="17">
        <f t="shared" si="13"/>
        <v>-1.455604075691412E-3</v>
      </c>
    </row>
    <row r="51" spans="1:17" ht="15.75" x14ac:dyDescent="0.25">
      <c r="A51" s="23" t="s">
        <v>259</v>
      </c>
      <c r="B51" s="19" t="s">
        <v>197</v>
      </c>
      <c r="C51" s="20">
        <v>1469</v>
      </c>
      <c r="D51" s="20">
        <v>1488</v>
      </c>
      <c r="E51" s="20">
        <v>1495</v>
      </c>
      <c r="F51" s="20">
        <v>1507</v>
      </c>
      <c r="G51" s="20">
        <v>1511</v>
      </c>
      <c r="H51" s="20">
        <v>1533</v>
      </c>
      <c r="I51" s="20">
        <v>1598</v>
      </c>
      <c r="J51" s="20">
        <v>1640</v>
      </c>
      <c r="K51" s="17">
        <f t="shared" si="7"/>
        <v>1.2933968686181076E-2</v>
      </c>
      <c r="L51" s="17">
        <f t="shared" si="8"/>
        <v>4.7043010752688174E-3</v>
      </c>
      <c r="M51" s="17">
        <f t="shared" si="9"/>
        <v>8.0267558528428085E-3</v>
      </c>
      <c r="N51" s="17">
        <f t="shared" si="10"/>
        <v>2.6542800265428003E-3</v>
      </c>
      <c r="O51" s="17">
        <f t="shared" si="11"/>
        <v>1.455989410986102E-2</v>
      </c>
      <c r="P51" s="17">
        <f t="shared" si="12"/>
        <v>4.2400521852576645E-2</v>
      </c>
      <c r="Q51" s="17">
        <f t="shared" si="13"/>
        <v>2.6282853566958697E-2</v>
      </c>
    </row>
    <row r="52" spans="1:17" ht="15.75" x14ac:dyDescent="0.25">
      <c r="A52" s="23" t="s">
        <v>289</v>
      </c>
      <c r="B52" s="19" t="s">
        <v>197</v>
      </c>
      <c r="C52" s="20">
        <v>297</v>
      </c>
      <c r="D52" s="20">
        <v>302</v>
      </c>
      <c r="E52" s="20">
        <v>303</v>
      </c>
      <c r="F52" s="20">
        <v>311</v>
      </c>
      <c r="G52" s="20">
        <v>317</v>
      </c>
      <c r="H52" s="20">
        <v>327</v>
      </c>
      <c r="I52" s="20">
        <v>326</v>
      </c>
      <c r="J52" s="20">
        <v>320</v>
      </c>
      <c r="K52" s="17">
        <f t="shared" si="7"/>
        <v>1.6835016835016835E-2</v>
      </c>
      <c r="L52" s="17">
        <f t="shared" si="8"/>
        <v>3.3112582781456954E-3</v>
      </c>
      <c r="M52" s="17">
        <f t="shared" si="9"/>
        <v>2.6402640264026403E-2</v>
      </c>
      <c r="N52" s="17">
        <f t="shared" si="10"/>
        <v>1.9292604501607719E-2</v>
      </c>
      <c r="O52" s="17">
        <f t="shared" si="11"/>
        <v>3.1545741324921134E-2</v>
      </c>
      <c r="P52" s="17">
        <f t="shared" si="12"/>
        <v>-3.0581039755351682E-3</v>
      </c>
      <c r="Q52" s="17">
        <f t="shared" si="13"/>
        <v>-1.8404907975460124E-2</v>
      </c>
    </row>
    <row r="53" spans="1:17" ht="15.75" x14ac:dyDescent="0.25">
      <c r="A53" s="23" t="s">
        <v>210</v>
      </c>
      <c r="B53" s="19" t="s">
        <v>189</v>
      </c>
      <c r="C53" s="20">
        <v>2182</v>
      </c>
      <c r="D53" s="20">
        <v>2204</v>
      </c>
      <c r="E53" s="20">
        <v>2241</v>
      </c>
      <c r="F53" s="20">
        <v>2270</v>
      </c>
      <c r="G53" s="20">
        <v>2317</v>
      </c>
      <c r="H53" s="20">
        <v>2339</v>
      </c>
      <c r="I53" s="20">
        <v>2392</v>
      </c>
      <c r="J53" s="20">
        <v>2451</v>
      </c>
      <c r="K53" s="17">
        <f t="shared" si="7"/>
        <v>1.0082493125572869E-2</v>
      </c>
      <c r="L53" s="17">
        <f t="shared" si="8"/>
        <v>1.6787658802177859E-2</v>
      </c>
      <c r="M53" s="17">
        <f t="shared" si="9"/>
        <v>1.2940651494868362E-2</v>
      </c>
      <c r="N53" s="17">
        <f t="shared" si="10"/>
        <v>2.0704845814977973E-2</v>
      </c>
      <c r="O53" s="17">
        <f t="shared" si="11"/>
        <v>9.4950366853690116E-3</v>
      </c>
      <c r="P53" s="17">
        <f t="shared" si="12"/>
        <v>2.2659256092347157E-2</v>
      </c>
      <c r="Q53" s="17">
        <f t="shared" si="13"/>
        <v>2.4665551839464884E-2</v>
      </c>
    </row>
    <row r="54" spans="1:17" ht="15.75" x14ac:dyDescent="0.25">
      <c r="A54" s="23" t="s">
        <v>260</v>
      </c>
      <c r="B54" s="19" t="s">
        <v>189</v>
      </c>
      <c r="C54" s="20">
        <v>5986</v>
      </c>
      <c r="D54" s="20">
        <v>6007</v>
      </c>
      <c r="E54" s="20">
        <v>6042</v>
      </c>
      <c r="F54" s="20">
        <v>6107</v>
      </c>
      <c r="G54" s="20">
        <v>6257</v>
      </c>
      <c r="H54" s="20">
        <v>6456</v>
      </c>
      <c r="I54" s="20">
        <v>6519</v>
      </c>
      <c r="J54" s="20">
        <v>6659</v>
      </c>
      <c r="K54" s="17">
        <f t="shared" si="7"/>
        <v>3.5081857667891747E-3</v>
      </c>
      <c r="L54" s="17">
        <f t="shared" si="8"/>
        <v>5.82653570834027E-3</v>
      </c>
      <c r="M54" s="17">
        <f t="shared" si="9"/>
        <v>1.0758027143330023E-2</v>
      </c>
      <c r="N54" s="17">
        <f t="shared" si="10"/>
        <v>2.4561978057966269E-2</v>
      </c>
      <c r="O54" s="17">
        <f t="shared" si="11"/>
        <v>3.1804379095413136E-2</v>
      </c>
      <c r="P54" s="17">
        <f t="shared" si="12"/>
        <v>9.7583643122676582E-3</v>
      </c>
      <c r="Q54" s="17">
        <f t="shared" si="13"/>
        <v>2.1475686454977758E-2</v>
      </c>
    </row>
    <row r="55" spans="1:17" ht="15.75" x14ac:dyDescent="0.25">
      <c r="A55" s="23" t="s">
        <v>203</v>
      </c>
      <c r="B55" s="19" t="s">
        <v>189</v>
      </c>
      <c r="C55" s="20">
        <v>3218</v>
      </c>
      <c r="D55" s="20">
        <v>3143</v>
      </c>
      <c r="E55" s="20">
        <v>3131</v>
      </c>
      <c r="F55" s="20">
        <v>3124</v>
      </c>
      <c r="G55" s="20">
        <v>3119</v>
      </c>
      <c r="H55" s="20">
        <v>3126</v>
      </c>
      <c r="I55" s="20">
        <v>3130</v>
      </c>
      <c r="J55" s="20">
        <v>3136</v>
      </c>
      <c r="K55" s="17">
        <f t="shared" si="7"/>
        <v>-2.3306401491609695E-2</v>
      </c>
      <c r="L55" s="17">
        <f t="shared" si="8"/>
        <v>-3.8180082723512569E-3</v>
      </c>
      <c r="M55" s="17">
        <f t="shared" si="9"/>
        <v>-2.2357074417119131E-3</v>
      </c>
      <c r="N55" s="17">
        <f t="shared" si="10"/>
        <v>-1.6005121638924455E-3</v>
      </c>
      <c r="O55" s="17">
        <f t="shared" si="11"/>
        <v>2.2443090734209684E-3</v>
      </c>
      <c r="P55" s="17">
        <f t="shared" si="12"/>
        <v>1.2795905310300703E-3</v>
      </c>
      <c r="Q55" s="17">
        <f t="shared" si="13"/>
        <v>1.9169329073482429E-3</v>
      </c>
    </row>
    <row r="56" spans="1:17" ht="15.75" x14ac:dyDescent="0.25">
      <c r="A56" s="23" t="s">
        <v>329</v>
      </c>
      <c r="B56" s="19" t="s">
        <v>189</v>
      </c>
      <c r="C56" s="20">
        <v>974</v>
      </c>
      <c r="D56" s="20">
        <v>994</v>
      </c>
      <c r="E56" s="20">
        <v>1055</v>
      </c>
      <c r="F56" s="20">
        <v>1063</v>
      </c>
      <c r="G56" s="20">
        <v>1065</v>
      </c>
      <c r="H56" s="20">
        <v>1060</v>
      </c>
      <c r="I56" s="20">
        <v>1060</v>
      </c>
      <c r="J56" s="20">
        <v>1071</v>
      </c>
      <c r="K56" s="17">
        <f t="shared" si="7"/>
        <v>2.0533880903490759E-2</v>
      </c>
      <c r="L56" s="17">
        <f t="shared" si="8"/>
        <v>6.1368209255533199E-2</v>
      </c>
      <c r="M56" s="17">
        <f t="shared" si="9"/>
        <v>7.5829383886255926E-3</v>
      </c>
      <c r="N56" s="17">
        <f t="shared" si="10"/>
        <v>1.8814675446848542E-3</v>
      </c>
      <c r="O56" s="17">
        <f t="shared" si="11"/>
        <v>-4.6948356807511738E-3</v>
      </c>
      <c r="P56" s="17">
        <f t="shared" si="12"/>
        <v>0</v>
      </c>
      <c r="Q56" s="17">
        <f t="shared" si="13"/>
        <v>1.0377358490566037E-2</v>
      </c>
    </row>
    <row r="57" spans="1:17" ht="15.75" x14ac:dyDescent="0.25">
      <c r="A57" s="23" t="s">
        <v>253</v>
      </c>
      <c r="B57" s="19" t="s">
        <v>189</v>
      </c>
      <c r="C57" s="20">
        <v>2985</v>
      </c>
      <c r="D57" s="20">
        <v>3067</v>
      </c>
      <c r="E57" s="20">
        <v>3235</v>
      </c>
      <c r="F57" s="20">
        <v>3330</v>
      </c>
      <c r="G57" s="20">
        <v>3444</v>
      </c>
      <c r="H57" s="20">
        <v>3542</v>
      </c>
      <c r="I57" s="20">
        <v>3545</v>
      </c>
      <c r="J57" s="20">
        <v>3601</v>
      </c>
      <c r="K57" s="17">
        <f t="shared" si="7"/>
        <v>2.747068676716918E-2</v>
      </c>
      <c r="L57" s="17">
        <f t="shared" si="8"/>
        <v>5.4776654711444411E-2</v>
      </c>
      <c r="M57" s="17">
        <f t="shared" si="9"/>
        <v>2.9366306027820709E-2</v>
      </c>
      <c r="N57" s="17">
        <f t="shared" si="10"/>
        <v>3.4234234234234232E-2</v>
      </c>
      <c r="O57" s="17">
        <f t="shared" si="11"/>
        <v>2.8455284552845527E-2</v>
      </c>
      <c r="P57" s="17">
        <f t="shared" si="12"/>
        <v>8.4697910784867312E-4</v>
      </c>
      <c r="Q57" s="17">
        <f t="shared" si="13"/>
        <v>1.5796897038081806E-2</v>
      </c>
    </row>
    <row r="58" spans="1:17" ht="15.75" x14ac:dyDescent="0.25">
      <c r="A58" s="23" t="s">
        <v>360</v>
      </c>
      <c r="B58" s="19" t="s">
        <v>192</v>
      </c>
      <c r="C58" s="20">
        <v>87910</v>
      </c>
      <c r="D58" s="20">
        <v>88350</v>
      </c>
      <c r="E58" s="20">
        <v>89551</v>
      </c>
      <c r="F58" s="20">
        <v>91351</v>
      </c>
      <c r="G58" s="20">
        <v>92737</v>
      </c>
      <c r="H58" s="20">
        <v>94291</v>
      </c>
      <c r="I58" s="20">
        <v>95593</v>
      </c>
      <c r="J58" s="20">
        <v>97177</v>
      </c>
      <c r="K58" s="17">
        <f t="shared" si="7"/>
        <v>5.0051188715732001E-3</v>
      </c>
      <c r="L58" s="17">
        <f t="shared" si="8"/>
        <v>1.3593661573288059E-2</v>
      </c>
      <c r="M58" s="17">
        <f t="shared" si="9"/>
        <v>2.0100278053846413E-2</v>
      </c>
      <c r="N58" s="17">
        <f t="shared" si="10"/>
        <v>1.5172247703911287E-2</v>
      </c>
      <c r="O58" s="17">
        <f t="shared" si="11"/>
        <v>1.6757065680364901E-2</v>
      </c>
      <c r="P58" s="17">
        <f t="shared" si="12"/>
        <v>1.3808316806482061E-2</v>
      </c>
      <c r="Q58" s="17">
        <f t="shared" si="13"/>
        <v>1.6570250959798312E-2</v>
      </c>
    </row>
    <row r="59" spans="1:17" ht="15.75" x14ac:dyDescent="0.25">
      <c r="A59" s="23" t="s">
        <v>226</v>
      </c>
      <c r="B59" s="19" t="s">
        <v>197</v>
      </c>
      <c r="C59" s="20">
        <v>1028</v>
      </c>
      <c r="D59" s="20">
        <v>1033</v>
      </c>
      <c r="E59" s="20">
        <v>1017</v>
      </c>
      <c r="F59" s="20">
        <v>1018</v>
      </c>
      <c r="G59" s="20">
        <v>1006</v>
      </c>
      <c r="H59" s="20">
        <v>1011</v>
      </c>
      <c r="I59" s="20">
        <v>1002</v>
      </c>
      <c r="J59" s="20">
        <v>1008</v>
      </c>
      <c r="K59" s="17">
        <f t="shared" si="7"/>
        <v>4.8638132295719845E-3</v>
      </c>
      <c r="L59" s="17">
        <f t="shared" si="8"/>
        <v>-1.5488867376573089E-2</v>
      </c>
      <c r="M59" s="17">
        <f t="shared" si="9"/>
        <v>9.8328416912487715E-4</v>
      </c>
      <c r="N59" s="17">
        <f t="shared" si="10"/>
        <v>-1.1787819253438114E-2</v>
      </c>
      <c r="O59" s="17">
        <f t="shared" si="11"/>
        <v>4.970178926441352E-3</v>
      </c>
      <c r="P59" s="17">
        <f t="shared" si="12"/>
        <v>-8.9020771513353119E-3</v>
      </c>
      <c r="Q59" s="17">
        <f t="shared" si="13"/>
        <v>5.9880239520958087E-3</v>
      </c>
    </row>
    <row r="60" spans="1:17" ht="15.75" x14ac:dyDescent="0.25">
      <c r="A60" s="23" t="s">
        <v>233</v>
      </c>
      <c r="B60" s="19" t="s">
        <v>192</v>
      </c>
      <c r="C60" s="20">
        <v>119905</v>
      </c>
      <c r="D60" s="20">
        <v>121537</v>
      </c>
      <c r="E60" s="20">
        <v>122582</v>
      </c>
      <c r="F60" s="20">
        <v>125233</v>
      </c>
      <c r="G60" s="20">
        <v>128769</v>
      </c>
      <c r="H60" s="20">
        <v>131654</v>
      </c>
      <c r="I60" s="20">
        <v>133644</v>
      </c>
      <c r="J60" s="20">
        <v>136233</v>
      </c>
      <c r="K60" s="17">
        <f t="shared" si="7"/>
        <v>1.3610775197030982E-2</v>
      </c>
      <c r="L60" s="17">
        <f t="shared" si="8"/>
        <v>8.5982046619547964E-3</v>
      </c>
      <c r="M60" s="17">
        <f t="shared" si="9"/>
        <v>2.162633991940089E-2</v>
      </c>
      <c r="N60" s="17">
        <f t="shared" si="10"/>
        <v>2.8235369271677593E-2</v>
      </c>
      <c r="O60" s="17">
        <f t="shared" si="11"/>
        <v>2.2404460700945102E-2</v>
      </c>
      <c r="P60" s="17">
        <f t="shared" si="12"/>
        <v>1.5115378188281405E-2</v>
      </c>
      <c r="Q60" s="17">
        <f t="shared" si="13"/>
        <v>1.9372362395618209E-2</v>
      </c>
    </row>
    <row r="61" spans="1:17" ht="15.75" x14ac:dyDescent="0.25">
      <c r="A61" s="23" t="s">
        <v>261</v>
      </c>
      <c r="B61" s="19" t="s">
        <v>189</v>
      </c>
      <c r="C61" s="20">
        <v>5796</v>
      </c>
      <c r="D61" s="20">
        <v>5830</v>
      </c>
      <c r="E61" s="20">
        <v>5887</v>
      </c>
      <c r="F61" s="20">
        <v>5964</v>
      </c>
      <c r="G61" s="20">
        <v>6166</v>
      </c>
      <c r="H61" s="20">
        <v>6336</v>
      </c>
      <c r="I61" s="20">
        <v>6534</v>
      </c>
      <c r="J61" s="20">
        <v>6624</v>
      </c>
      <c r="K61" s="17">
        <f t="shared" si="7"/>
        <v>5.866114561766736E-3</v>
      </c>
      <c r="L61" s="17">
        <f t="shared" si="8"/>
        <v>9.7770154373927956E-3</v>
      </c>
      <c r="M61" s="17">
        <f t="shared" si="9"/>
        <v>1.3079667063020214E-2</v>
      </c>
      <c r="N61" s="17">
        <f t="shared" si="10"/>
        <v>3.3869885982562041E-2</v>
      </c>
      <c r="O61" s="17">
        <f t="shared" si="11"/>
        <v>2.7570548167369445E-2</v>
      </c>
      <c r="P61" s="17">
        <f t="shared" si="12"/>
        <v>3.125E-2</v>
      </c>
      <c r="Q61" s="17">
        <f t="shared" si="13"/>
        <v>1.3774104683195593E-2</v>
      </c>
    </row>
    <row r="62" spans="1:17" ht="15.75" x14ac:dyDescent="0.25">
      <c r="A62" s="23" t="s">
        <v>319</v>
      </c>
      <c r="B62" s="19" t="s">
        <v>197</v>
      </c>
      <c r="C62" s="20">
        <v>1330</v>
      </c>
      <c r="D62" s="20">
        <v>1392</v>
      </c>
      <c r="E62" s="20">
        <v>1424</v>
      </c>
      <c r="F62" s="20">
        <v>1486</v>
      </c>
      <c r="G62" s="20">
        <v>1527</v>
      </c>
      <c r="H62" s="20">
        <v>1569</v>
      </c>
      <c r="I62" s="20">
        <v>1586</v>
      </c>
      <c r="J62" s="20">
        <v>1590</v>
      </c>
      <c r="K62" s="17">
        <f t="shared" si="7"/>
        <v>4.6616541353383459E-2</v>
      </c>
      <c r="L62" s="17">
        <f t="shared" si="8"/>
        <v>2.2988505747126436E-2</v>
      </c>
      <c r="M62" s="17">
        <f t="shared" si="9"/>
        <v>4.3539325842696631E-2</v>
      </c>
      <c r="N62" s="17">
        <f t="shared" si="10"/>
        <v>2.759084791386272E-2</v>
      </c>
      <c r="O62" s="17">
        <f t="shared" si="11"/>
        <v>2.75049115913556E-2</v>
      </c>
      <c r="P62" s="17">
        <f t="shared" si="12"/>
        <v>1.0834926704907584E-2</v>
      </c>
      <c r="Q62" s="17">
        <f t="shared" si="13"/>
        <v>2.5220680958385876E-3</v>
      </c>
    </row>
    <row r="63" spans="1:17" ht="15.75" x14ac:dyDescent="0.25">
      <c r="A63" s="23" t="s">
        <v>254</v>
      </c>
      <c r="B63" s="19" t="s">
        <v>192</v>
      </c>
      <c r="C63" s="20">
        <v>6725</v>
      </c>
      <c r="D63" s="20">
        <v>6728</v>
      </c>
      <c r="E63" s="20">
        <v>6988</v>
      </c>
      <c r="F63" s="20">
        <v>7255</v>
      </c>
      <c r="G63" s="20">
        <v>7547</v>
      </c>
      <c r="H63" s="20">
        <v>7755</v>
      </c>
      <c r="I63" s="20">
        <v>7850</v>
      </c>
      <c r="J63" s="20">
        <v>8032</v>
      </c>
      <c r="K63" s="17">
        <f t="shared" si="7"/>
        <v>4.4609665427509292E-4</v>
      </c>
      <c r="L63" s="17">
        <f t="shared" si="8"/>
        <v>3.8644470868014272E-2</v>
      </c>
      <c r="M63" s="17">
        <f t="shared" si="9"/>
        <v>3.820835718374356E-2</v>
      </c>
      <c r="N63" s="17">
        <f t="shared" si="10"/>
        <v>4.0248104755341144E-2</v>
      </c>
      <c r="O63" s="17">
        <f t="shared" si="11"/>
        <v>2.7560620113952564E-2</v>
      </c>
      <c r="P63" s="17">
        <f t="shared" si="12"/>
        <v>1.2250161186331399E-2</v>
      </c>
      <c r="Q63" s="17">
        <f t="shared" si="13"/>
        <v>2.3184713375796178E-2</v>
      </c>
    </row>
    <row r="64" spans="1:17" ht="15.75" x14ac:dyDescent="0.25">
      <c r="A64" s="23" t="s">
        <v>290</v>
      </c>
      <c r="B64" s="19" t="s">
        <v>189</v>
      </c>
      <c r="C64" s="20">
        <v>8544</v>
      </c>
      <c r="D64" s="20">
        <v>8503</v>
      </c>
      <c r="E64" s="20">
        <v>8702</v>
      </c>
      <c r="F64" s="20">
        <v>8769</v>
      </c>
      <c r="G64" s="20">
        <v>8606</v>
      </c>
      <c r="H64" s="20">
        <v>8493</v>
      </c>
      <c r="I64" s="20">
        <v>8490</v>
      </c>
      <c r="J64" s="20">
        <v>8513</v>
      </c>
      <c r="K64" s="17">
        <f t="shared" si="7"/>
        <v>-4.7986891385767786E-3</v>
      </c>
      <c r="L64" s="17">
        <f t="shared" si="8"/>
        <v>2.3403504645419265E-2</v>
      </c>
      <c r="M64" s="17">
        <f t="shared" si="9"/>
        <v>7.6993794529993109E-3</v>
      </c>
      <c r="N64" s="17">
        <f t="shared" si="10"/>
        <v>-1.8588208461626184E-2</v>
      </c>
      <c r="O64" s="17">
        <f t="shared" si="11"/>
        <v>-1.3130374157564489E-2</v>
      </c>
      <c r="P64" s="17">
        <f t="shared" si="12"/>
        <v>-3.5323207347227127E-4</v>
      </c>
      <c r="Q64" s="17">
        <f t="shared" si="13"/>
        <v>2.7090694935217904E-3</v>
      </c>
    </row>
    <row r="65" spans="1:17" ht="15.75" x14ac:dyDescent="0.25">
      <c r="A65" s="23" t="s">
        <v>246</v>
      </c>
      <c r="B65" s="19" t="s">
        <v>201</v>
      </c>
      <c r="C65" s="20">
        <v>7997</v>
      </c>
      <c r="D65" s="20">
        <v>8169</v>
      </c>
      <c r="E65" s="20">
        <v>8348</v>
      </c>
      <c r="F65" s="20">
        <v>8563</v>
      </c>
      <c r="G65" s="20">
        <v>8705</v>
      </c>
      <c r="H65" s="20">
        <v>8916</v>
      </c>
      <c r="I65" s="20">
        <v>9093</v>
      </c>
      <c r="J65" s="20">
        <v>9417</v>
      </c>
      <c r="K65" s="17">
        <f t="shared" si="7"/>
        <v>2.1508065524571716E-2</v>
      </c>
      <c r="L65" s="17">
        <f t="shared" si="8"/>
        <v>2.1912106745011629E-2</v>
      </c>
      <c r="M65" s="17">
        <f t="shared" si="9"/>
        <v>2.5754671777671299E-2</v>
      </c>
      <c r="N65" s="17">
        <f t="shared" si="10"/>
        <v>1.6582973257036084E-2</v>
      </c>
      <c r="O65" s="17">
        <f t="shared" si="11"/>
        <v>2.4238943136128663E-2</v>
      </c>
      <c r="P65" s="17">
        <f t="shared" si="12"/>
        <v>1.9851951547779273E-2</v>
      </c>
      <c r="Q65" s="17">
        <f t="shared" si="13"/>
        <v>3.5631804684922469E-2</v>
      </c>
    </row>
    <row r="66" spans="1:17" ht="15.75" x14ac:dyDescent="0.25">
      <c r="A66" s="23" t="s">
        <v>234</v>
      </c>
      <c r="B66" s="19" t="s">
        <v>189</v>
      </c>
      <c r="C66" s="20">
        <v>11893</v>
      </c>
      <c r="D66" s="20">
        <v>12178</v>
      </c>
      <c r="E66" s="20">
        <v>12319</v>
      </c>
      <c r="F66" s="20">
        <v>12858</v>
      </c>
      <c r="G66" s="20">
        <v>13330</v>
      </c>
      <c r="H66" s="20">
        <v>13356</v>
      </c>
      <c r="I66" s="20">
        <v>13666</v>
      </c>
      <c r="J66" s="20">
        <v>14027</v>
      </c>
      <c r="K66" s="17">
        <f t="shared" si="7"/>
        <v>2.3963676111998653E-2</v>
      </c>
      <c r="L66" s="17">
        <f t="shared" si="8"/>
        <v>1.1578255871243226E-2</v>
      </c>
      <c r="M66" s="17">
        <f t="shared" si="9"/>
        <v>4.3753551424628626E-2</v>
      </c>
      <c r="N66" s="17">
        <f t="shared" si="10"/>
        <v>3.6708663866853321E-2</v>
      </c>
      <c r="O66" s="17">
        <f t="shared" si="11"/>
        <v>1.9504876219054764E-3</v>
      </c>
      <c r="P66" s="17">
        <f t="shared" si="12"/>
        <v>2.3210542078466605E-2</v>
      </c>
      <c r="Q66" s="17">
        <f t="shared" si="13"/>
        <v>2.6415922727937947E-2</v>
      </c>
    </row>
    <row r="67" spans="1:17" ht="15.75" x14ac:dyDescent="0.25">
      <c r="A67" s="23" t="s">
        <v>247</v>
      </c>
      <c r="B67" s="19" t="s">
        <v>201</v>
      </c>
      <c r="C67" s="20">
        <v>3005</v>
      </c>
      <c r="D67" s="20">
        <v>3099</v>
      </c>
      <c r="E67" s="20">
        <v>3151</v>
      </c>
      <c r="F67" s="20">
        <v>3240</v>
      </c>
      <c r="G67" s="20">
        <v>3278</v>
      </c>
      <c r="H67" s="20">
        <v>3370</v>
      </c>
      <c r="I67" s="20">
        <v>3418</v>
      </c>
      <c r="J67" s="20">
        <v>3510</v>
      </c>
      <c r="K67" s="17">
        <f t="shared" si="7"/>
        <v>3.1281198003327786E-2</v>
      </c>
      <c r="L67" s="17">
        <f t="shared" si="8"/>
        <v>1.6779606324620847E-2</v>
      </c>
      <c r="M67" s="17">
        <f t="shared" si="9"/>
        <v>2.8245001586797842E-2</v>
      </c>
      <c r="N67" s="17">
        <f t="shared" si="10"/>
        <v>1.1728395061728396E-2</v>
      </c>
      <c r="O67" s="17">
        <f t="shared" si="11"/>
        <v>2.8065893837705917E-2</v>
      </c>
      <c r="P67" s="17">
        <f t="shared" si="12"/>
        <v>1.4243323442136498E-2</v>
      </c>
      <c r="Q67" s="17">
        <f t="shared" si="13"/>
        <v>2.6916325336454067E-2</v>
      </c>
    </row>
    <row r="68" spans="1:17" ht="15.75" x14ac:dyDescent="0.25">
      <c r="A68" s="23" t="s">
        <v>211</v>
      </c>
      <c r="B68" s="19" t="s">
        <v>192</v>
      </c>
      <c r="C68" s="20">
        <v>30450</v>
      </c>
      <c r="D68" s="20">
        <v>31367</v>
      </c>
      <c r="E68" s="20">
        <v>32231</v>
      </c>
      <c r="F68" s="20">
        <v>33514</v>
      </c>
      <c r="G68" s="20">
        <v>35533</v>
      </c>
      <c r="H68" s="20">
        <v>37153</v>
      </c>
      <c r="I68" s="20">
        <v>38263</v>
      </c>
      <c r="J68" s="20">
        <v>39368</v>
      </c>
      <c r="K68" s="17">
        <f t="shared" si="7"/>
        <v>3.0114942528735634E-2</v>
      </c>
      <c r="L68" s="17">
        <f t="shared" si="8"/>
        <v>2.7544871999234864E-2</v>
      </c>
      <c r="M68" s="17">
        <f t="shared" si="9"/>
        <v>3.9806397567559181E-2</v>
      </c>
      <c r="N68" s="17">
        <f t="shared" si="10"/>
        <v>6.0243480336575762E-2</v>
      </c>
      <c r="O68" s="17">
        <f t="shared" si="11"/>
        <v>4.5591422058368275E-2</v>
      </c>
      <c r="P68" s="17">
        <f t="shared" si="12"/>
        <v>2.9876456813716253E-2</v>
      </c>
      <c r="Q68" s="17">
        <f t="shared" si="13"/>
        <v>2.8879073778846406E-2</v>
      </c>
    </row>
    <row r="69" spans="1:17" ht="15.75" x14ac:dyDescent="0.25">
      <c r="A69" s="23" t="s">
        <v>274</v>
      </c>
      <c r="B69" s="19" t="s">
        <v>192</v>
      </c>
      <c r="C69" s="20">
        <v>25862</v>
      </c>
      <c r="D69" s="20">
        <v>25985</v>
      </c>
      <c r="E69" s="20">
        <v>26069</v>
      </c>
      <c r="F69" s="20">
        <v>26154</v>
      </c>
      <c r="G69" s="20">
        <v>26667</v>
      </c>
      <c r="H69" s="20">
        <v>27106</v>
      </c>
      <c r="I69" s="20">
        <v>27297</v>
      </c>
      <c r="J69" s="20">
        <v>27577</v>
      </c>
      <c r="K69" s="17">
        <f t="shared" si="7"/>
        <v>4.7560126827004869E-3</v>
      </c>
      <c r="L69" s="17">
        <f t="shared" si="8"/>
        <v>3.2326342120454106E-3</v>
      </c>
      <c r="M69" s="17">
        <f t="shared" si="9"/>
        <v>3.2605776976485481E-3</v>
      </c>
      <c r="N69" s="17">
        <f t="shared" si="10"/>
        <v>1.961459050240881E-2</v>
      </c>
      <c r="O69" s="17">
        <f t="shared" si="11"/>
        <v>1.6462294221322234E-2</v>
      </c>
      <c r="P69" s="17">
        <f t="shared" si="12"/>
        <v>7.0464103888437987E-3</v>
      </c>
      <c r="Q69" s="17">
        <f t="shared" si="13"/>
        <v>1.0257537458328754E-2</v>
      </c>
    </row>
    <row r="70" spans="1:17" ht="15.75" x14ac:dyDescent="0.25">
      <c r="A70" s="23" t="s">
        <v>275</v>
      </c>
      <c r="B70" s="19" t="s">
        <v>189</v>
      </c>
      <c r="C70" s="20">
        <v>106304</v>
      </c>
      <c r="D70" s="20">
        <v>108995</v>
      </c>
      <c r="E70" s="20">
        <v>111948</v>
      </c>
      <c r="F70" s="20">
        <v>115195</v>
      </c>
      <c r="G70" s="20">
        <v>118609</v>
      </c>
      <c r="H70" s="20">
        <v>122497</v>
      </c>
      <c r="I70" s="20">
        <v>125031</v>
      </c>
      <c r="J70" s="20">
        <v>127290</v>
      </c>
      <c r="K70" s="17">
        <f t="shared" ref="K70:K101" si="14">(D70-C70)/C70</f>
        <v>2.5314193257074052E-2</v>
      </c>
      <c r="L70" s="17">
        <f t="shared" ref="L70:L101" si="15">(E70-D70)/D70</f>
        <v>2.7092985916785172E-2</v>
      </c>
      <c r="M70" s="17">
        <f t="shared" ref="M70:M101" si="16">(F70-E70)/E70</f>
        <v>2.900453782113124E-2</v>
      </c>
      <c r="N70" s="17">
        <f t="shared" ref="N70:N101" si="17">(G70-F70)/F70</f>
        <v>2.9636702981900256E-2</v>
      </c>
      <c r="O70" s="17">
        <f t="shared" ref="O70:O101" si="18">(H70-G70)/G70</f>
        <v>3.2779974538188504E-2</v>
      </c>
      <c r="P70" s="17">
        <f t="shared" ref="P70:P101" si="19">(I70-H70)/H70</f>
        <v>2.0686220887042132E-2</v>
      </c>
      <c r="Q70" s="17">
        <f t="shared" ref="Q70:Q101" si="20">(J70-I70)/I70</f>
        <v>1.8067519255224703E-2</v>
      </c>
    </row>
    <row r="71" spans="1:17" ht="15.75" x14ac:dyDescent="0.25">
      <c r="A71" s="23" t="s">
        <v>306</v>
      </c>
      <c r="B71" s="19" t="s">
        <v>189</v>
      </c>
      <c r="C71" s="20">
        <v>3626</v>
      </c>
      <c r="D71" s="20">
        <v>3725</v>
      </c>
      <c r="E71" s="20">
        <v>3645</v>
      </c>
      <c r="F71" s="20">
        <v>3655</v>
      </c>
      <c r="G71" s="20">
        <v>3679</v>
      </c>
      <c r="H71" s="20">
        <v>3765</v>
      </c>
      <c r="I71" s="20">
        <v>3757</v>
      </c>
      <c r="J71" s="20">
        <v>3762</v>
      </c>
      <c r="K71" s="17">
        <f t="shared" si="14"/>
        <v>2.7302813017098731E-2</v>
      </c>
      <c r="L71" s="17">
        <f t="shared" si="15"/>
        <v>-2.1476510067114093E-2</v>
      </c>
      <c r="M71" s="17">
        <f t="shared" si="16"/>
        <v>2.7434842249657062E-3</v>
      </c>
      <c r="N71" s="17">
        <f t="shared" si="17"/>
        <v>6.5663474692202461E-3</v>
      </c>
      <c r="O71" s="17">
        <f t="shared" si="18"/>
        <v>2.3375917368850231E-2</v>
      </c>
      <c r="P71" s="17">
        <f t="shared" si="19"/>
        <v>-2.1248339973439574E-3</v>
      </c>
      <c r="Q71" s="17">
        <f t="shared" si="20"/>
        <v>1.3308490817141336E-3</v>
      </c>
    </row>
    <row r="72" spans="1:17" ht="15.75" x14ac:dyDescent="0.25">
      <c r="A72" s="23" t="s">
        <v>341</v>
      </c>
      <c r="B72" s="19" t="s">
        <v>189</v>
      </c>
      <c r="C72" s="20">
        <v>2326</v>
      </c>
      <c r="D72" s="20">
        <v>2339</v>
      </c>
      <c r="E72" s="20">
        <v>2332</v>
      </c>
      <c r="F72" s="20">
        <v>2339</v>
      </c>
      <c r="G72" s="20">
        <v>2385</v>
      </c>
      <c r="H72" s="20">
        <v>2377</v>
      </c>
      <c r="I72" s="20">
        <v>2375</v>
      </c>
      <c r="J72" s="20">
        <v>2382</v>
      </c>
      <c r="K72" s="17">
        <f t="shared" si="14"/>
        <v>5.5889939810834051E-3</v>
      </c>
      <c r="L72" s="17">
        <f t="shared" si="15"/>
        <v>-2.9927319367250961E-3</v>
      </c>
      <c r="M72" s="17">
        <f t="shared" si="16"/>
        <v>3.0017152658662091E-3</v>
      </c>
      <c r="N72" s="17">
        <f t="shared" si="17"/>
        <v>1.9666524155622062E-2</v>
      </c>
      <c r="O72" s="17">
        <f t="shared" si="18"/>
        <v>-3.3542976939203353E-3</v>
      </c>
      <c r="P72" s="17">
        <f t="shared" si="19"/>
        <v>-8.4139671855279767E-4</v>
      </c>
      <c r="Q72" s="17">
        <f t="shared" si="20"/>
        <v>2.9473684210526317E-3</v>
      </c>
    </row>
    <row r="73" spans="1:17" ht="15.75" x14ac:dyDescent="0.25">
      <c r="A73" s="23" t="s">
        <v>276</v>
      </c>
      <c r="B73" s="19" t="s">
        <v>197</v>
      </c>
      <c r="C73" s="20">
        <v>1354</v>
      </c>
      <c r="D73" s="20">
        <v>1365</v>
      </c>
      <c r="E73" s="20">
        <v>1383</v>
      </c>
      <c r="F73" s="20">
        <v>1398</v>
      </c>
      <c r="G73" s="20">
        <v>1388</v>
      </c>
      <c r="H73" s="20">
        <v>1397</v>
      </c>
      <c r="I73" s="20">
        <v>1387</v>
      </c>
      <c r="J73" s="20">
        <v>1407</v>
      </c>
      <c r="K73" s="17">
        <f t="shared" si="14"/>
        <v>8.1240768094534704E-3</v>
      </c>
      <c r="L73" s="17">
        <f t="shared" si="15"/>
        <v>1.3186813186813187E-2</v>
      </c>
      <c r="M73" s="17">
        <f t="shared" si="16"/>
        <v>1.0845986984815618E-2</v>
      </c>
      <c r="N73" s="17">
        <f t="shared" si="17"/>
        <v>-7.1530758226037196E-3</v>
      </c>
      <c r="O73" s="17">
        <f t="shared" si="18"/>
        <v>6.4841498559077811E-3</v>
      </c>
      <c r="P73" s="17">
        <f t="shared" si="19"/>
        <v>-7.1581961345740875E-3</v>
      </c>
      <c r="Q73" s="17">
        <f t="shared" si="20"/>
        <v>1.4419610670511895E-2</v>
      </c>
    </row>
    <row r="74" spans="1:17" ht="15.75" x14ac:dyDescent="0.25">
      <c r="A74" s="23" t="s">
        <v>361</v>
      </c>
      <c r="B74" s="19" t="s">
        <v>189</v>
      </c>
      <c r="C74" s="20">
        <v>2079</v>
      </c>
      <c r="D74" s="20">
        <v>2056</v>
      </c>
      <c r="E74" s="20">
        <v>2073</v>
      </c>
      <c r="F74" s="20">
        <v>2065</v>
      </c>
      <c r="G74" s="20">
        <v>2087</v>
      </c>
      <c r="H74" s="20">
        <v>2082</v>
      </c>
      <c r="I74" s="20">
        <v>2094</v>
      </c>
      <c r="J74" s="20">
        <v>2122</v>
      </c>
      <c r="K74" s="17">
        <f t="shared" si="14"/>
        <v>-1.1063011063011063E-2</v>
      </c>
      <c r="L74" s="17">
        <f t="shared" si="15"/>
        <v>8.2684824902723737E-3</v>
      </c>
      <c r="M74" s="17">
        <f t="shared" si="16"/>
        <v>-3.8591413410516162E-3</v>
      </c>
      <c r="N74" s="17">
        <f t="shared" si="17"/>
        <v>1.0653753026634382E-2</v>
      </c>
      <c r="O74" s="17">
        <f t="shared" si="18"/>
        <v>-2.3957834211787254E-3</v>
      </c>
      <c r="P74" s="17">
        <f t="shared" si="19"/>
        <v>5.763688760806916E-3</v>
      </c>
      <c r="Q74" s="17">
        <f t="shared" si="20"/>
        <v>1.3371537726838587E-2</v>
      </c>
    </row>
    <row r="75" spans="1:17" ht="15.75" x14ac:dyDescent="0.25">
      <c r="A75" s="23" t="s">
        <v>313</v>
      </c>
      <c r="B75" s="19" t="s">
        <v>197</v>
      </c>
      <c r="C75" s="20">
        <v>1746</v>
      </c>
      <c r="D75" s="20">
        <v>1808</v>
      </c>
      <c r="E75" s="20">
        <v>1867</v>
      </c>
      <c r="F75" s="20">
        <v>1948</v>
      </c>
      <c r="G75" s="20">
        <v>1930</v>
      </c>
      <c r="H75" s="20">
        <v>1915</v>
      </c>
      <c r="I75" s="20">
        <v>1927</v>
      </c>
      <c r="J75" s="20">
        <v>1929</v>
      </c>
      <c r="K75" s="17">
        <f t="shared" si="14"/>
        <v>3.5509736540664374E-2</v>
      </c>
      <c r="L75" s="17">
        <f t="shared" si="15"/>
        <v>3.2632743362831861E-2</v>
      </c>
      <c r="M75" s="17">
        <f t="shared" si="16"/>
        <v>4.3385109801821101E-2</v>
      </c>
      <c r="N75" s="17">
        <f t="shared" si="17"/>
        <v>-9.2402464065708418E-3</v>
      </c>
      <c r="O75" s="17">
        <f t="shared" si="18"/>
        <v>-7.7720207253886009E-3</v>
      </c>
      <c r="P75" s="17">
        <f t="shared" si="19"/>
        <v>6.2663185378590081E-3</v>
      </c>
      <c r="Q75" s="17">
        <f t="shared" si="20"/>
        <v>1.0378827192527244E-3</v>
      </c>
    </row>
    <row r="76" spans="1:17" ht="15.75" x14ac:dyDescent="0.25">
      <c r="A76" s="23" t="s">
        <v>362</v>
      </c>
      <c r="B76" s="19" t="s">
        <v>197</v>
      </c>
      <c r="C76" s="20">
        <v>228</v>
      </c>
      <c r="D76" s="20">
        <v>235</v>
      </c>
      <c r="E76" s="20">
        <v>241</v>
      </c>
      <c r="F76" s="20">
        <v>254</v>
      </c>
      <c r="G76" s="20">
        <v>261</v>
      </c>
      <c r="H76" s="20">
        <v>261</v>
      </c>
      <c r="I76" s="20">
        <v>258</v>
      </c>
      <c r="J76" s="20">
        <v>257</v>
      </c>
      <c r="K76" s="17">
        <f t="shared" si="14"/>
        <v>3.0701754385964911E-2</v>
      </c>
      <c r="L76" s="17">
        <f t="shared" si="15"/>
        <v>2.553191489361702E-2</v>
      </c>
      <c r="M76" s="17">
        <f t="shared" si="16"/>
        <v>5.3941908713692949E-2</v>
      </c>
      <c r="N76" s="17">
        <f t="shared" si="17"/>
        <v>2.7559055118110236E-2</v>
      </c>
      <c r="O76" s="17">
        <f t="shared" si="18"/>
        <v>0</v>
      </c>
      <c r="P76" s="17">
        <f t="shared" si="19"/>
        <v>-1.1494252873563218E-2</v>
      </c>
      <c r="Q76" s="17">
        <f t="shared" si="20"/>
        <v>-3.875968992248062E-3</v>
      </c>
    </row>
    <row r="77" spans="1:17" ht="15.75" x14ac:dyDescent="0.25">
      <c r="A77" s="23" t="s">
        <v>263</v>
      </c>
      <c r="B77" s="19" t="s">
        <v>189</v>
      </c>
      <c r="C77" s="20">
        <v>3546</v>
      </c>
      <c r="D77" s="20">
        <v>3606</v>
      </c>
      <c r="E77" s="20">
        <v>3661</v>
      </c>
      <c r="F77" s="20">
        <v>3775</v>
      </c>
      <c r="G77" s="20">
        <v>3820</v>
      </c>
      <c r="H77" s="20">
        <v>3880</v>
      </c>
      <c r="I77" s="20">
        <v>3883</v>
      </c>
      <c r="J77" s="20">
        <v>3858</v>
      </c>
      <c r="K77" s="17">
        <f t="shared" si="14"/>
        <v>1.6920473773265651E-2</v>
      </c>
      <c r="L77" s="17">
        <f t="shared" si="15"/>
        <v>1.5252357182473655E-2</v>
      </c>
      <c r="M77" s="17">
        <f t="shared" si="16"/>
        <v>3.113903305107894E-2</v>
      </c>
      <c r="N77" s="17">
        <f t="shared" si="17"/>
        <v>1.1920529801324504E-2</v>
      </c>
      <c r="O77" s="17">
        <f t="shared" si="18"/>
        <v>1.5706806282722512E-2</v>
      </c>
      <c r="P77" s="17">
        <f t="shared" si="19"/>
        <v>7.7319587628865976E-4</v>
      </c>
      <c r="Q77" s="17">
        <f t="shared" si="20"/>
        <v>-6.4383208859129541E-3</v>
      </c>
    </row>
    <row r="78" spans="1:17" ht="15.75" x14ac:dyDescent="0.25">
      <c r="A78" s="23" t="s">
        <v>277</v>
      </c>
      <c r="B78" s="19" t="s">
        <v>192</v>
      </c>
      <c r="C78" s="20">
        <v>77781</v>
      </c>
      <c r="D78" s="20">
        <v>78930</v>
      </c>
      <c r="E78" s="20">
        <v>79340</v>
      </c>
      <c r="F78" s="20">
        <v>80932</v>
      </c>
      <c r="G78" s="20">
        <v>83035</v>
      </c>
      <c r="H78" s="20">
        <v>85912</v>
      </c>
      <c r="I78" s="20">
        <v>87272</v>
      </c>
      <c r="J78" s="20">
        <v>88626</v>
      </c>
      <c r="K78" s="17">
        <f t="shared" si="14"/>
        <v>1.4772245149843792E-2</v>
      </c>
      <c r="L78" s="17">
        <f t="shared" si="15"/>
        <v>5.194476118079311E-3</v>
      </c>
      <c r="M78" s="17">
        <f t="shared" si="16"/>
        <v>2.0065540710864634E-2</v>
      </c>
      <c r="N78" s="17">
        <f t="shared" si="17"/>
        <v>2.5984777343943062E-2</v>
      </c>
      <c r="O78" s="17">
        <f t="shared" si="18"/>
        <v>3.4648039983139638E-2</v>
      </c>
      <c r="P78" s="17">
        <f t="shared" si="19"/>
        <v>1.5830151783220038E-2</v>
      </c>
      <c r="Q78" s="17">
        <f t="shared" si="20"/>
        <v>1.5514712622605188E-2</v>
      </c>
    </row>
    <row r="79" spans="1:17" ht="15.75" x14ac:dyDescent="0.25">
      <c r="A79" s="23" t="s">
        <v>336</v>
      </c>
      <c r="B79" s="19" t="s">
        <v>197</v>
      </c>
      <c r="C79" s="20">
        <v>897</v>
      </c>
      <c r="D79" s="20">
        <v>867</v>
      </c>
      <c r="E79" s="20">
        <v>853</v>
      </c>
      <c r="F79" s="20">
        <v>851</v>
      </c>
      <c r="G79" s="20">
        <v>832</v>
      </c>
      <c r="H79" s="20">
        <v>829</v>
      </c>
      <c r="I79" s="20">
        <v>847</v>
      </c>
      <c r="J79" s="20">
        <v>843</v>
      </c>
      <c r="K79" s="17">
        <f t="shared" si="14"/>
        <v>-3.3444816053511704E-2</v>
      </c>
      <c r="L79" s="17">
        <f t="shared" si="15"/>
        <v>-1.6147635524798153E-2</v>
      </c>
      <c r="M79" s="17">
        <f t="shared" si="16"/>
        <v>-2.3446658851113715E-3</v>
      </c>
      <c r="N79" s="17">
        <f t="shared" si="17"/>
        <v>-2.2326674500587545E-2</v>
      </c>
      <c r="O79" s="17">
        <f t="shared" si="18"/>
        <v>-3.605769230769231E-3</v>
      </c>
      <c r="P79" s="17">
        <f t="shared" si="19"/>
        <v>2.1712907117008445E-2</v>
      </c>
      <c r="Q79" s="17">
        <f t="shared" si="20"/>
        <v>-4.7225501770956314E-3</v>
      </c>
    </row>
    <row r="80" spans="1:17" ht="15.75" x14ac:dyDescent="0.25">
      <c r="A80" s="23" t="s">
        <v>264</v>
      </c>
      <c r="B80" s="19" t="s">
        <v>197</v>
      </c>
      <c r="C80" s="20">
        <v>588</v>
      </c>
      <c r="D80" s="20">
        <v>599</v>
      </c>
      <c r="E80" s="20">
        <v>609</v>
      </c>
      <c r="F80" s="20">
        <v>627</v>
      </c>
      <c r="G80" s="20">
        <v>631</v>
      </c>
      <c r="H80" s="20">
        <v>643</v>
      </c>
      <c r="I80" s="20">
        <v>638</v>
      </c>
      <c r="J80" s="20">
        <v>640</v>
      </c>
      <c r="K80" s="17">
        <f t="shared" si="14"/>
        <v>1.8707482993197279E-2</v>
      </c>
      <c r="L80" s="17">
        <f t="shared" si="15"/>
        <v>1.6694490818030049E-2</v>
      </c>
      <c r="M80" s="17">
        <f t="shared" si="16"/>
        <v>2.9556650246305417E-2</v>
      </c>
      <c r="N80" s="17">
        <f t="shared" si="17"/>
        <v>6.379585326953748E-3</v>
      </c>
      <c r="O80" s="17">
        <f t="shared" si="18"/>
        <v>1.9017432646592711E-2</v>
      </c>
      <c r="P80" s="17">
        <f t="shared" si="19"/>
        <v>-7.7760497667185074E-3</v>
      </c>
      <c r="Q80" s="17">
        <f t="shared" si="20"/>
        <v>3.134796238244514E-3</v>
      </c>
    </row>
    <row r="81" spans="1:17" ht="15.75" x14ac:dyDescent="0.25">
      <c r="A81" s="23" t="s">
        <v>363</v>
      </c>
      <c r="B81" s="19" t="s">
        <v>192</v>
      </c>
      <c r="C81" s="20">
        <v>7200</v>
      </c>
      <c r="D81" s="20">
        <v>7212</v>
      </c>
      <c r="E81" s="20">
        <v>7277</v>
      </c>
      <c r="F81" s="20">
        <v>7395</v>
      </c>
      <c r="G81" s="20">
        <v>7428</v>
      </c>
      <c r="H81" s="20">
        <v>7457</v>
      </c>
      <c r="I81" s="20">
        <v>7526</v>
      </c>
      <c r="J81" s="20">
        <v>7593</v>
      </c>
      <c r="K81" s="17">
        <f t="shared" si="14"/>
        <v>1.6666666666666668E-3</v>
      </c>
      <c r="L81" s="17">
        <f t="shared" si="15"/>
        <v>9.0127565169162514E-3</v>
      </c>
      <c r="M81" s="17">
        <f t="shared" si="16"/>
        <v>1.6215473409371992E-2</v>
      </c>
      <c r="N81" s="17">
        <f t="shared" si="17"/>
        <v>4.4624746450304259E-3</v>
      </c>
      <c r="O81" s="17">
        <f t="shared" si="18"/>
        <v>3.9041464728056005E-3</v>
      </c>
      <c r="P81" s="17">
        <f t="shared" si="19"/>
        <v>9.2530508247284423E-3</v>
      </c>
      <c r="Q81" s="17">
        <f t="shared" si="20"/>
        <v>8.9024714323677912E-3</v>
      </c>
    </row>
    <row r="82" spans="1:17" ht="15.75" x14ac:dyDescent="0.25">
      <c r="A82" s="23" t="s">
        <v>212</v>
      </c>
      <c r="B82" s="19" t="s">
        <v>189</v>
      </c>
      <c r="C82" s="20">
        <v>4873</v>
      </c>
      <c r="D82" s="20">
        <v>4894</v>
      </c>
      <c r="E82" s="20">
        <v>4897</v>
      </c>
      <c r="F82" s="20">
        <v>4928</v>
      </c>
      <c r="G82" s="20">
        <v>4944</v>
      </c>
      <c r="H82" s="20">
        <v>4950</v>
      </c>
      <c r="I82" s="20">
        <v>5019</v>
      </c>
      <c r="J82" s="20">
        <v>5075</v>
      </c>
      <c r="K82" s="17">
        <f t="shared" si="14"/>
        <v>4.309460291401601E-3</v>
      </c>
      <c r="L82" s="17">
        <f t="shared" si="15"/>
        <v>6.1299550469963221E-4</v>
      </c>
      <c r="M82" s="17">
        <f t="shared" si="16"/>
        <v>6.3304063712477029E-3</v>
      </c>
      <c r="N82" s="17">
        <f t="shared" si="17"/>
        <v>3.246753246753247E-3</v>
      </c>
      <c r="O82" s="17">
        <f t="shared" si="18"/>
        <v>1.2135922330097086E-3</v>
      </c>
      <c r="P82" s="17">
        <f t="shared" si="19"/>
        <v>1.3939393939393939E-2</v>
      </c>
      <c r="Q82" s="17">
        <f t="shared" si="20"/>
        <v>1.1157601115760111E-2</v>
      </c>
    </row>
    <row r="83" spans="1:17" ht="15.75" x14ac:dyDescent="0.25">
      <c r="A83" s="23" t="s">
        <v>297</v>
      </c>
      <c r="B83" s="19" t="s">
        <v>197</v>
      </c>
      <c r="C83" s="20">
        <v>675</v>
      </c>
      <c r="D83" s="20">
        <v>667</v>
      </c>
      <c r="E83" s="20">
        <v>667</v>
      </c>
      <c r="F83" s="20">
        <v>675</v>
      </c>
      <c r="G83" s="20">
        <v>664</v>
      </c>
      <c r="H83" s="20">
        <v>678</v>
      </c>
      <c r="I83" s="20">
        <v>679</v>
      </c>
      <c r="J83" s="20">
        <v>675</v>
      </c>
      <c r="K83" s="17">
        <f t="shared" si="14"/>
        <v>-1.1851851851851851E-2</v>
      </c>
      <c r="L83" s="17">
        <f t="shared" si="15"/>
        <v>0</v>
      </c>
      <c r="M83" s="17">
        <f t="shared" si="16"/>
        <v>1.1994002998500749E-2</v>
      </c>
      <c r="N83" s="17">
        <f t="shared" si="17"/>
        <v>-1.6296296296296295E-2</v>
      </c>
      <c r="O83" s="17">
        <f t="shared" si="18"/>
        <v>2.1084337349397589E-2</v>
      </c>
      <c r="P83" s="17">
        <f t="shared" si="19"/>
        <v>1.4749262536873156E-3</v>
      </c>
      <c r="Q83" s="17">
        <f t="shared" si="20"/>
        <v>-5.8910162002945507E-3</v>
      </c>
    </row>
    <row r="84" spans="1:17" ht="15.75" x14ac:dyDescent="0.25">
      <c r="A84" s="23" t="s">
        <v>262</v>
      </c>
      <c r="B84" s="19" t="s">
        <v>189</v>
      </c>
      <c r="C84" s="20">
        <v>37125</v>
      </c>
      <c r="D84" s="20">
        <v>37700</v>
      </c>
      <c r="E84" s="20">
        <v>37794</v>
      </c>
      <c r="F84" s="20">
        <v>38168</v>
      </c>
      <c r="G84" s="20">
        <v>38978</v>
      </c>
      <c r="H84" s="20">
        <v>40559</v>
      </c>
      <c r="I84" s="20">
        <v>41053</v>
      </c>
      <c r="J84" s="20">
        <v>41503</v>
      </c>
      <c r="K84" s="17">
        <f t="shared" si="14"/>
        <v>1.5488215488215488E-2</v>
      </c>
      <c r="L84" s="17">
        <f t="shared" si="15"/>
        <v>2.4933687002652522E-3</v>
      </c>
      <c r="M84" s="17">
        <f t="shared" si="16"/>
        <v>9.8957506482510449E-3</v>
      </c>
      <c r="N84" s="17">
        <f t="shared" si="17"/>
        <v>2.1221966044854327E-2</v>
      </c>
      <c r="O84" s="17">
        <f t="shared" si="18"/>
        <v>4.056134229565396E-2</v>
      </c>
      <c r="P84" s="17">
        <f t="shared" si="19"/>
        <v>1.2179787470105279E-2</v>
      </c>
      <c r="Q84" s="17">
        <f t="shared" si="20"/>
        <v>1.0961440089640222E-2</v>
      </c>
    </row>
    <row r="85" spans="1:17" ht="15.75" x14ac:dyDescent="0.25">
      <c r="A85" s="23" t="s">
        <v>298</v>
      </c>
      <c r="B85" s="19" t="s">
        <v>197</v>
      </c>
      <c r="C85" s="20">
        <v>1041</v>
      </c>
      <c r="D85" s="20">
        <v>1042</v>
      </c>
      <c r="E85" s="20">
        <v>1044</v>
      </c>
      <c r="F85" s="20">
        <v>1043</v>
      </c>
      <c r="G85" s="20">
        <v>1033</v>
      </c>
      <c r="H85" s="20">
        <v>1040</v>
      </c>
      <c r="I85" s="20">
        <v>1030</v>
      </c>
      <c r="J85" s="20">
        <v>1026</v>
      </c>
      <c r="K85" s="17">
        <f t="shared" si="14"/>
        <v>9.6061479346781938E-4</v>
      </c>
      <c r="L85" s="17">
        <f t="shared" si="15"/>
        <v>1.9193857965451055E-3</v>
      </c>
      <c r="M85" s="17">
        <f t="shared" si="16"/>
        <v>-9.5785440613026815E-4</v>
      </c>
      <c r="N85" s="17">
        <f t="shared" si="17"/>
        <v>-9.5877277085330784E-3</v>
      </c>
      <c r="O85" s="17">
        <f t="shared" si="18"/>
        <v>6.7763794772507258E-3</v>
      </c>
      <c r="P85" s="17">
        <f t="shared" si="19"/>
        <v>-9.6153846153846159E-3</v>
      </c>
      <c r="Q85" s="17">
        <f t="shared" si="20"/>
        <v>-3.8834951456310678E-3</v>
      </c>
    </row>
    <row r="86" spans="1:17" ht="15.75" x14ac:dyDescent="0.25">
      <c r="A86" s="23" t="s">
        <v>227</v>
      </c>
      <c r="B86" s="19" t="s">
        <v>197</v>
      </c>
      <c r="C86" s="20">
        <v>1574</v>
      </c>
      <c r="D86" s="20">
        <v>1578</v>
      </c>
      <c r="E86" s="20">
        <v>1586</v>
      </c>
      <c r="F86" s="20">
        <v>1607</v>
      </c>
      <c r="G86" s="20">
        <v>1637</v>
      </c>
      <c r="H86" s="20">
        <v>1676</v>
      </c>
      <c r="I86" s="20">
        <v>1685</v>
      </c>
      <c r="J86" s="20">
        <v>1696</v>
      </c>
      <c r="K86" s="17">
        <f t="shared" si="14"/>
        <v>2.5412960609911056E-3</v>
      </c>
      <c r="L86" s="17">
        <f t="shared" si="15"/>
        <v>5.0697084917617234E-3</v>
      </c>
      <c r="M86" s="17">
        <f t="shared" si="16"/>
        <v>1.3240857503152586E-2</v>
      </c>
      <c r="N86" s="17">
        <f t="shared" si="17"/>
        <v>1.8668326073428748E-2</v>
      </c>
      <c r="O86" s="17">
        <f t="shared" si="18"/>
        <v>2.3824068417837508E-2</v>
      </c>
      <c r="P86" s="17">
        <f t="shared" si="19"/>
        <v>5.3699284009546535E-3</v>
      </c>
      <c r="Q86" s="17">
        <f t="shared" si="20"/>
        <v>6.5281899109792289E-3</v>
      </c>
    </row>
    <row r="87" spans="1:17" ht="15.75" x14ac:dyDescent="0.25">
      <c r="A87" s="23" t="s">
        <v>307</v>
      </c>
      <c r="B87" s="19" t="s">
        <v>192</v>
      </c>
      <c r="C87" s="20">
        <v>85843</v>
      </c>
      <c r="D87" s="20">
        <v>86153</v>
      </c>
      <c r="E87" s="20">
        <v>87696</v>
      </c>
      <c r="F87" s="20">
        <v>89570</v>
      </c>
      <c r="G87" s="20">
        <v>91597</v>
      </c>
      <c r="H87" s="20">
        <v>94525</v>
      </c>
      <c r="I87" s="20">
        <v>96060</v>
      </c>
      <c r="J87" s="20">
        <v>97619</v>
      </c>
      <c r="K87" s="17">
        <f t="shared" si="14"/>
        <v>3.6112437822536491E-3</v>
      </c>
      <c r="L87" s="17">
        <f t="shared" si="15"/>
        <v>1.7909997330330923E-2</v>
      </c>
      <c r="M87" s="17">
        <f t="shared" si="16"/>
        <v>2.1369275679620506E-2</v>
      </c>
      <c r="N87" s="17">
        <f t="shared" si="17"/>
        <v>2.2630344981578652E-2</v>
      </c>
      <c r="O87" s="17">
        <f t="shared" si="18"/>
        <v>3.1966112427262904E-2</v>
      </c>
      <c r="P87" s="17">
        <f t="shared" si="19"/>
        <v>1.6239090187781011E-2</v>
      </c>
      <c r="Q87" s="17">
        <f t="shared" si="20"/>
        <v>1.6229439933374973E-2</v>
      </c>
    </row>
    <row r="88" spans="1:17" ht="15.75" x14ac:dyDescent="0.25">
      <c r="A88" s="23" t="s">
        <v>228</v>
      </c>
      <c r="B88" s="19" t="s">
        <v>192</v>
      </c>
      <c r="C88" s="20">
        <v>10378</v>
      </c>
      <c r="D88" s="20">
        <v>10248</v>
      </c>
      <c r="E88" s="20">
        <v>10272</v>
      </c>
      <c r="F88" s="20">
        <v>10428</v>
      </c>
      <c r="G88" s="20">
        <v>10771</v>
      </c>
      <c r="H88" s="20">
        <v>11043</v>
      </c>
      <c r="I88" s="20">
        <v>11167</v>
      </c>
      <c r="J88" s="20">
        <v>11313</v>
      </c>
      <c r="K88" s="17">
        <f t="shared" si="14"/>
        <v>-1.2526498361919445E-2</v>
      </c>
      <c r="L88" s="17">
        <f t="shared" si="15"/>
        <v>2.34192037470726E-3</v>
      </c>
      <c r="M88" s="17">
        <f t="shared" si="16"/>
        <v>1.5186915887850467E-2</v>
      </c>
      <c r="N88" s="17">
        <f t="shared" si="17"/>
        <v>3.2892213271960111E-2</v>
      </c>
      <c r="O88" s="17">
        <f t="shared" si="18"/>
        <v>2.5252994150960915E-2</v>
      </c>
      <c r="P88" s="17">
        <f t="shared" si="19"/>
        <v>1.1228832744725165E-2</v>
      </c>
      <c r="Q88" s="17">
        <f t="shared" si="20"/>
        <v>1.3074236589952539E-2</v>
      </c>
    </row>
    <row r="89" spans="1:17" ht="15.75" x14ac:dyDescent="0.25">
      <c r="A89" s="23" t="s">
        <v>229</v>
      </c>
      <c r="B89" s="19" t="s">
        <v>197</v>
      </c>
      <c r="C89" s="20">
        <v>503</v>
      </c>
      <c r="D89" s="20">
        <v>500</v>
      </c>
      <c r="E89" s="20">
        <v>489</v>
      </c>
      <c r="F89" s="20">
        <v>484</v>
      </c>
      <c r="G89" s="20">
        <v>489</v>
      </c>
      <c r="H89" s="20">
        <v>494</v>
      </c>
      <c r="I89" s="20">
        <v>490</v>
      </c>
      <c r="J89" s="20">
        <v>499</v>
      </c>
      <c r="K89" s="17">
        <f t="shared" si="14"/>
        <v>-5.9642147117296221E-3</v>
      </c>
      <c r="L89" s="17">
        <f t="shared" si="15"/>
        <v>-2.1999999999999999E-2</v>
      </c>
      <c r="M89" s="17">
        <f t="shared" si="16"/>
        <v>-1.0224948875255624E-2</v>
      </c>
      <c r="N89" s="17">
        <f t="shared" si="17"/>
        <v>1.0330578512396695E-2</v>
      </c>
      <c r="O89" s="17">
        <f t="shared" si="18"/>
        <v>1.0224948875255624E-2</v>
      </c>
      <c r="P89" s="17">
        <f t="shared" si="19"/>
        <v>-8.0971659919028341E-3</v>
      </c>
      <c r="Q89" s="17">
        <f t="shared" si="20"/>
        <v>1.8367346938775512E-2</v>
      </c>
    </row>
    <row r="90" spans="1:17" ht="15.75" x14ac:dyDescent="0.25">
      <c r="A90" s="23" t="s">
        <v>291</v>
      </c>
      <c r="B90" s="19" t="s">
        <v>189</v>
      </c>
      <c r="C90" s="20">
        <v>666</v>
      </c>
      <c r="D90" s="20">
        <v>643</v>
      </c>
      <c r="E90" s="20">
        <v>633</v>
      </c>
      <c r="F90" s="20">
        <v>642</v>
      </c>
      <c r="G90" s="20">
        <v>623</v>
      </c>
      <c r="H90" s="20">
        <v>606</v>
      </c>
      <c r="I90" s="20">
        <v>604</v>
      </c>
      <c r="J90" s="20">
        <v>609</v>
      </c>
      <c r="K90" s="17">
        <f t="shared" si="14"/>
        <v>-3.4534534534534533E-2</v>
      </c>
      <c r="L90" s="17">
        <f t="shared" si="15"/>
        <v>-1.5552099533437015E-2</v>
      </c>
      <c r="M90" s="17">
        <f t="shared" si="16"/>
        <v>1.4218009478672985E-2</v>
      </c>
      <c r="N90" s="17">
        <f t="shared" si="17"/>
        <v>-2.9595015576323987E-2</v>
      </c>
      <c r="O90" s="17">
        <f t="shared" si="18"/>
        <v>-2.7287319422150885E-2</v>
      </c>
      <c r="P90" s="17">
        <f t="shared" si="19"/>
        <v>-3.3003300330033004E-3</v>
      </c>
      <c r="Q90" s="17">
        <f t="shared" si="20"/>
        <v>8.2781456953642391E-3</v>
      </c>
    </row>
    <row r="91" spans="1:17" ht="15.75" x14ac:dyDescent="0.25">
      <c r="A91" s="23" t="s">
        <v>278</v>
      </c>
      <c r="B91" s="19" t="s">
        <v>192</v>
      </c>
      <c r="C91" s="20">
        <v>67590</v>
      </c>
      <c r="D91" s="20">
        <v>68896</v>
      </c>
      <c r="E91" s="20">
        <v>69751</v>
      </c>
      <c r="F91" s="20">
        <v>71069</v>
      </c>
      <c r="G91" s="20">
        <v>72309</v>
      </c>
      <c r="H91" s="20">
        <v>74337</v>
      </c>
      <c r="I91" s="20">
        <v>75554</v>
      </c>
      <c r="J91" s="20">
        <v>76799</v>
      </c>
      <c r="K91" s="17">
        <f t="shared" si="14"/>
        <v>1.932238496819056E-2</v>
      </c>
      <c r="L91" s="17">
        <f t="shared" si="15"/>
        <v>1.2410009289363678E-2</v>
      </c>
      <c r="M91" s="17">
        <f t="shared" si="16"/>
        <v>1.8895786440337774E-2</v>
      </c>
      <c r="N91" s="17">
        <f t="shared" si="17"/>
        <v>1.7447832388242414E-2</v>
      </c>
      <c r="O91" s="17">
        <f t="shared" si="18"/>
        <v>2.8046301290295814E-2</v>
      </c>
      <c r="P91" s="17">
        <f t="shared" si="19"/>
        <v>1.637138975207501E-2</v>
      </c>
      <c r="Q91" s="17">
        <f t="shared" si="20"/>
        <v>1.6478280435185431E-2</v>
      </c>
    </row>
    <row r="92" spans="1:17" ht="15.75" x14ac:dyDescent="0.25">
      <c r="A92" s="23" t="s">
        <v>248</v>
      </c>
      <c r="B92" s="19" t="s">
        <v>189</v>
      </c>
      <c r="C92" s="20">
        <v>29420</v>
      </c>
      <c r="D92" s="20">
        <v>29421</v>
      </c>
      <c r="E92" s="20">
        <v>29656</v>
      </c>
      <c r="F92" s="20">
        <v>30254</v>
      </c>
      <c r="G92" s="20">
        <v>30663</v>
      </c>
      <c r="H92" s="20">
        <v>30994</v>
      </c>
      <c r="I92" s="20">
        <v>31448</v>
      </c>
      <c r="J92" s="20">
        <v>31920</v>
      </c>
      <c r="K92" s="17">
        <f t="shared" si="14"/>
        <v>3.3990482664853843E-5</v>
      </c>
      <c r="L92" s="17">
        <f t="shared" si="15"/>
        <v>7.9874919275347549E-3</v>
      </c>
      <c r="M92" s="17">
        <f t="shared" si="16"/>
        <v>2.0164553547342864E-2</v>
      </c>
      <c r="N92" s="17">
        <f t="shared" si="17"/>
        <v>1.3518873537383486E-2</v>
      </c>
      <c r="O92" s="17">
        <f t="shared" si="18"/>
        <v>1.0794768939764537E-2</v>
      </c>
      <c r="P92" s="17">
        <f t="shared" si="19"/>
        <v>1.4647996386397367E-2</v>
      </c>
      <c r="Q92" s="17">
        <f t="shared" si="20"/>
        <v>1.5008903586873569E-2</v>
      </c>
    </row>
    <row r="93" spans="1:17" ht="15.75" x14ac:dyDescent="0.25">
      <c r="A93" s="23" t="s">
        <v>213</v>
      </c>
      <c r="B93" s="19" t="s">
        <v>189</v>
      </c>
      <c r="C93" s="20">
        <v>11116</v>
      </c>
      <c r="D93" s="20">
        <v>11227</v>
      </c>
      <c r="E93" s="20">
        <v>11411</v>
      </c>
      <c r="F93" s="20">
        <v>11544</v>
      </c>
      <c r="G93" s="20">
        <v>11617</v>
      </c>
      <c r="H93" s="20">
        <v>11826</v>
      </c>
      <c r="I93" s="20">
        <v>11935</v>
      </c>
      <c r="J93" s="20">
        <v>12110</v>
      </c>
      <c r="K93" s="17">
        <f t="shared" si="14"/>
        <v>9.9856063332133867E-3</v>
      </c>
      <c r="L93" s="17">
        <f t="shared" si="15"/>
        <v>1.6389062082479738E-2</v>
      </c>
      <c r="M93" s="17">
        <f t="shared" si="16"/>
        <v>1.1655420208570678E-2</v>
      </c>
      <c r="N93" s="17">
        <f t="shared" si="17"/>
        <v>6.3236313236313237E-3</v>
      </c>
      <c r="O93" s="17">
        <f t="shared" si="18"/>
        <v>1.799087544116381E-2</v>
      </c>
      <c r="P93" s="17">
        <f t="shared" si="19"/>
        <v>9.2169795366142393E-3</v>
      </c>
      <c r="Q93" s="17">
        <f t="shared" si="20"/>
        <v>1.466275659824047E-2</v>
      </c>
    </row>
    <row r="94" spans="1:17" ht="15.75" x14ac:dyDescent="0.25">
      <c r="A94" s="23" t="s">
        <v>279</v>
      </c>
      <c r="B94" s="19" t="s">
        <v>192</v>
      </c>
      <c r="C94" s="20">
        <v>49429</v>
      </c>
      <c r="D94" s="20">
        <v>50752</v>
      </c>
      <c r="E94" s="20">
        <v>51850</v>
      </c>
      <c r="F94" s="20">
        <v>53059</v>
      </c>
      <c r="G94" s="20">
        <v>54487</v>
      </c>
      <c r="H94" s="20">
        <v>55388</v>
      </c>
      <c r="I94" s="20">
        <v>55986</v>
      </c>
      <c r="J94" s="20">
        <v>56741</v>
      </c>
      <c r="K94" s="17">
        <f t="shared" si="14"/>
        <v>2.6765663881527037E-2</v>
      </c>
      <c r="L94" s="17">
        <f t="shared" si="15"/>
        <v>2.1634615384615384E-2</v>
      </c>
      <c r="M94" s="17">
        <f t="shared" si="16"/>
        <v>2.3317261330761813E-2</v>
      </c>
      <c r="N94" s="17">
        <f t="shared" si="17"/>
        <v>2.6913435986354813E-2</v>
      </c>
      <c r="O94" s="17">
        <f t="shared" si="18"/>
        <v>1.6536054471708847E-2</v>
      </c>
      <c r="P94" s="17">
        <f t="shared" si="19"/>
        <v>1.0796562432295804E-2</v>
      </c>
      <c r="Q94" s="17">
        <f t="shared" si="20"/>
        <v>1.3485514235701783E-2</v>
      </c>
    </row>
    <row r="95" spans="1:17" ht="15.75" x14ac:dyDescent="0.25">
      <c r="A95" s="23" t="s">
        <v>280</v>
      </c>
      <c r="B95" s="19" t="s">
        <v>189</v>
      </c>
      <c r="C95" s="20">
        <v>86120</v>
      </c>
      <c r="D95" s="20">
        <v>87500</v>
      </c>
      <c r="E95" s="20">
        <v>88133</v>
      </c>
      <c r="F95" s="20">
        <v>89018</v>
      </c>
      <c r="G95" s="20">
        <v>89087</v>
      </c>
      <c r="H95" s="20">
        <v>89980</v>
      </c>
      <c r="I95" s="20">
        <v>90346</v>
      </c>
      <c r="J95" s="20">
        <v>90814</v>
      </c>
      <c r="K95" s="17">
        <f t="shared" si="14"/>
        <v>1.602415234556433E-2</v>
      </c>
      <c r="L95" s="17">
        <f t="shared" si="15"/>
        <v>7.2342857142857139E-3</v>
      </c>
      <c r="M95" s="17">
        <f t="shared" si="16"/>
        <v>1.0041641609839674E-2</v>
      </c>
      <c r="N95" s="17">
        <f t="shared" si="17"/>
        <v>7.7512413219798246E-4</v>
      </c>
      <c r="O95" s="17">
        <f t="shared" si="18"/>
        <v>1.0023909212342991E-2</v>
      </c>
      <c r="P95" s="17">
        <f t="shared" si="19"/>
        <v>4.0675705712380529E-3</v>
      </c>
      <c r="Q95" s="17">
        <f t="shared" si="20"/>
        <v>5.1800854492727961E-3</v>
      </c>
    </row>
    <row r="96" spans="1:17" ht="15.75" x14ac:dyDescent="0.25">
      <c r="A96" s="23" t="s">
        <v>317</v>
      </c>
      <c r="B96" s="19" t="s">
        <v>318</v>
      </c>
      <c r="C96" s="20">
        <v>5461</v>
      </c>
      <c r="D96" s="20">
        <v>5355</v>
      </c>
      <c r="E96" s="20">
        <v>5267</v>
      </c>
      <c r="F96" s="20">
        <v>5209</v>
      </c>
      <c r="G96" s="20">
        <v>5160</v>
      </c>
      <c r="H96" s="20">
        <v>5046</v>
      </c>
      <c r="I96" s="20">
        <v>4971</v>
      </c>
      <c r="J96" s="20">
        <v>4926</v>
      </c>
      <c r="K96" s="17">
        <f t="shared" si="14"/>
        <v>-1.9410364402124153E-2</v>
      </c>
      <c r="L96" s="17">
        <f t="shared" si="15"/>
        <v>-1.6433239962651728E-2</v>
      </c>
      <c r="M96" s="17">
        <f t="shared" si="16"/>
        <v>-1.101196126827416E-2</v>
      </c>
      <c r="N96" s="17">
        <f t="shared" si="17"/>
        <v>-9.4067959301209446E-3</v>
      </c>
      <c r="O96" s="17">
        <f t="shared" si="18"/>
        <v>-2.2093023255813953E-2</v>
      </c>
      <c r="P96" s="17">
        <f t="shared" si="19"/>
        <v>-1.4863258026159334E-2</v>
      </c>
      <c r="Q96" s="17">
        <f t="shared" si="20"/>
        <v>-9.0525045262522634E-3</v>
      </c>
    </row>
    <row r="97" spans="1:17" ht="15.75" x14ac:dyDescent="0.25">
      <c r="A97" s="23" t="s">
        <v>214</v>
      </c>
      <c r="B97" s="19" t="s">
        <v>189</v>
      </c>
      <c r="C97" s="20">
        <v>18049</v>
      </c>
      <c r="D97" s="20">
        <v>18088</v>
      </c>
      <c r="E97" s="20">
        <v>18166</v>
      </c>
      <c r="F97" s="20">
        <v>18338</v>
      </c>
      <c r="G97" s="20">
        <v>18773</v>
      </c>
      <c r="H97" s="20">
        <v>19020</v>
      </c>
      <c r="I97" s="20">
        <v>19126</v>
      </c>
      <c r="J97" s="20">
        <v>19228</v>
      </c>
      <c r="K97" s="17">
        <f t="shared" si="14"/>
        <v>2.1607845309989473E-3</v>
      </c>
      <c r="L97" s="17">
        <f t="shared" si="15"/>
        <v>4.3122512162759837E-3</v>
      </c>
      <c r="M97" s="17">
        <f t="shared" si="16"/>
        <v>9.4682373665088623E-3</v>
      </c>
      <c r="N97" s="17">
        <f t="shared" si="17"/>
        <v>2.3721234594830408E-2</v>
      </c>
      <c r="O97" s="17">
        <f t="shared" si="18"/>
        <v>1.315719384222021E-2</v>
      </c>
      <c r="P97" s="17">
        <f t="shared" si="19"/>
        <v>5.5730809674027337E-3</v>
      </c>
      <c r="Q97" s="17">
        <f t="shared" si="20"/>
        <v>5.3330544808114612E-3</v>
      </c>
    </row>
    <row r="98" spans="1:17" ht="15.75" x14ac:dyDescent="0.25">
      <c r="A98" s="23" t="s">
        <v>320</v>
      </c>
      <c r="B98" s="19" t="s">
        <v>201</v>
      </c>
      <c r="C98" s="20">
        <v>4832</v>
      </c>
      <c r="D98" s="20">
        <v>4905</v>
      </c>
      <c r="E98" s="20">
        <v>4990</v>
      </c>
      <c r="F98" s="20">
        <v>4976</v>
      </c>
      <c r="G98" s="20">
        <v>5059</v>
      </c>
      <c r="H98" s="20">
        <v>5147</v>
      </c>
      <c r="I98" s="20">
        <v>5247</v>
      </c>
      <c r="J98" s="20">
        <v>5355</v>
      </c>
      <c r="K98" s="17">
        <f t="shared" si="14"/>
        <v>1.5107615894039736E-2</v>
      </c>
      <c r="L98" s="17">
        <f t="shared" si="15"/>
        <v>1.7329255861365953E-2</v>
      </c>
      <c r="M98" s="17">
        <f t="shared" si="16"/>
        <v>-2.8056112224448897E-3</v>
      </c>
      <c r="N98" s="17">
        <f t="shared" si="17"/>
        <v>1.6680064308681672E-2</v>
      </c>
      <c r="O98" s="17">
        <f t="shared" si="18"/>
        <v>1.7394742043882191E-2</v>
      </c>
      <c r="P98" s="17">
        <f t="shared" si="19"/>
        <v>1.9428793471925394E-2</v>
      </c>
      <c r="Q98" s="17">
        <f t="shared" si="20"/>
        <v>2.0583190394511151E-2</v>
      </c>
    </row>
    <row r="99" spans="1:17" ht="15.75" x14ac:dyDescent="0.25">
      <c r="A99" s="23" t="s">
        <v>220</v>
      </c>
      <c r="B99" s="19" t="s">
        <v>189</v>
      </c>
      <c r="C99" s="20">
        <v>1913</v>
      </c>
      <c r="D99" s="20">
        <v>1875</v>
      </c>
      <c r="E99" s="20">
        <v>1860</v>
      </c>
      <c r="F99" s="20">
        <v>1894</v>
      </c>
      <c r="G99" s="20">
        <v>1910</v>
      </c>
      <c r="H99" s="20">
        <v>1918</v>
      </c>
      <c r="I99" s="20">
        <v>1895</v>
      </c>
      <c r="J99" s="20">
        <v>1892</v>
      </c>
      <c r="K99" s="17">
        <f t="shared" si="14"/>
        <v>-1.986408782017773E-2</v>
      </c>
      <c r="L99" s="17">
        <f t="shared" si="15"/>
        <v>-8.0000000000000002E-3</v>
      </c>
      <c r="M99" s="17">
        <f t="shared" si="16"/>
        <v>1.8279569892473119E-2</v>
      </c>
      <c r="N99" s="17">
        <f t="shared" si="17"/>
        <v>8.4477296726504746E-3</v>
      </c>
      <c r="O99" s="17">
        <f t="shared" si="18"/>
        <v>4.1884816753926706E-3</v>
      </c>
      <c r="P99" s="17">
        <f t="shared" si="19"/>
        <v>-1.1991657977059436E-2</v>
      </c>
      <c r="Q99" s="17">
        <f t="shared" si="20"/>
        <v>-1.5831134564643799E-3</v>
      </c>
    </row>
    <row r="100" spans="1:17" ht="15.75" x14ac:dyDescent="0.25">
      <c r="A100" s="23" t="s">
        <v>321</v>
      </c>
      <c r="B100" s="19" t="s">
        <v>201</v>
      </c>
      <c r="C100" s="20">
        <v>4863</v>
      </c>
      <c r="D100" s="20">
        <v>4855</v>
      </c>
      <c r="E100" s="20">
        <v>4895</v>
      </c>
      <c r="F100" s="20">
        <v>4936</v>
      </c>
      <c r="G100" s="20">
        <v>5046</v>
      </c>
      <c r="H100" s="20">
        <v>5050</v>
      </c>
      <c r="I100" s="20">
        <v>5083</v>
      </c>
      <c r="J100" s="20">
        <v>5073</v>
      </c>
      <c r="K100" s="17">
        <f t="shared" si="14"/>
        <v>-1.645075056549455E-3</v>
      </c>
      <c r="L100" s="17">
        <f t="shared" si="15"/>
        <v>8.2389289392378988E-3</v>
      </c>
      <c r="M100" s="17">
        <f t="shared" si="16"/>
        <v>8.3758937691521956E-3</v>
      </c>
      <c r="N100" s="17">
        <f t="shared" si="17"/>
        <v>2.2285251215559156E-2</v>
      </c>
      <c r="O100" s="17">
        <f t="shared" si="18"/>
        <v>7.9270709472849786E-4</v>
      </c>
      <c r="P100" s="17">
        <f t="shared" si="19"/>
        <v>6.5346534653465344E-3</v>
      </c>
      <c r="Q100" s="17">
        <f t="shared" si="20"/>
        <v>-1.9673421207948064E-3</v>
      </c>
    </row>
    <row r="101" spans="1:17" ht="15.75" x14ac:dyDescent="0.25">
      <c r="A101" s="23" t="s">
        <v>308</v>
      </c>
      <c r="B101" s="19" t="s">
        <v>192</v>
      </c>
      <c r="C101" s="20">
        <v>12010</v>
      </c>
      <c r="D101" s="20">
        <v>12064</v>
      </c>
      <c r="E101" s="20">
        <v>12224</v>
      </c>
      <c r="F101" s="20">
        <v>12360</v>
      </c>
      <c r="G101" s="20">
        <v>12681</v>
      </c>
      <c r="H101" s="20">
        <v>13071</v>
      </c>
      <c r="I101" s="20">
        <v>13195</v>
      </c>
      <c r="J101" s="20">
        <v>13323</v>
      </c>
      <c r="K101" s="17">
        <f t="shared" si="14"/>
        <v>4.4962531223980019E-3</v>
      </c>
      <c r="L101" s="17">
        <f t="shared" si="15"/>
        <v>1.3262599469496022E-2</v>
      </c>
      <c r="M101" s="17">
        <f t="shared" si="16"/>
        <v>1.112565445026178E-2</v>
      </c>
      <c r="N101" s="17">
        <f t="shared" si="17"/>
        <v>2.5970873786407767E-2</v>
      </c>
      <c r="O101" s="17">
        <f t="shared" si="18"/>
        <v>3.0754672344452332E-2</v>
      </c>
      <c r="P101" s="17">
        <f t="shared" si="19"/>
        <v>9.4866498355137326E-3</v>
      </c>
      <c r="Q101" s="17">
        <f t="shared" si="20"/>
        <v>9.7006441834028047E-3</v>
      </c>
    </row>
    <row r="102" spans="1:17" ht="15.75" x14ac:dyDescent="0.25">
      <c r="A102" s="23" t="s">
        <v>235</v>
      </c>
      <c r="B102" s="19" t="s">
        <v>189</v>
      </c>
      <c r="C102" s="20">
        <v>5220</v>
      </c>
      <c r="D102" s="20">
        <v>5216</v>
      </c>
      <c r="E102" s="20">
        <v>5305</v>
      </c>
      <c r="F102" s="20">
        <v>5413</v>
      </c>
      <c r="G102" s="20">
        <v>5528</v>
      </c>
      <c r="H102" s="20">
        <v>5610</v>
      </c>
      <c r="I102" s="20">
        <v>5655</v>
      </c>
      <c r="J102" s="20">
        <v>5671</v>
      </c>
      <c r="K102" s="17">
        <f t="shared" ref="K102:K133" si="21">(D102-C102)/C102</f>
        <v>-7.6628352490421458E-4</v>
      </c>
      <c r="L102" s="17">
        <f t="shared" ref="L102:L133" si="22">(E102-D102)/D102</f>
        <v>1.7062883435582821E-2</v>
      </c>
      <c r="M102" s="17">
        <f t="shared" ref="M102:M133" si="23">(F102-E102)/E102</f>
        <v>2.0358152686145145E-2</v>
      </c>
      <c r="N102" s="17">
        <f t="shared" ref="N102:N133" si="24">(G102-F102)/F102</f>
        <v>2.124515056345834E-2</v>
      </c>
      <c r="O102" s="17">
        <f t="shared" ref="O102:O133" si="25">(H102-G102)/G102</f>
        <v>1.4833574529667149E-2</v>
      </c>
      <c r="P102" s="17">
        <f t="shared" ref="P102:P133" si="26">(I102-H102)/H102</f>
        <v>8.0213903743315516E-3</v>
      </c>
      <c r="Q102" s="17">
        <f t="shared" ref="Q102:Q133" si="27">(J102-I102)/I102</f>
        <v>2.8293545534924846E-3</v>
      </c>
    </row>
    <row r="103" spans="1:17" ht="15.75" x14ac:dyDescent="0.25">
      <c r="A103" s="23" t="s">
        <v>342</v>
      </c>
      <c r="B103" s="19" t="s">
        <v>197</v>
      </c>
      <c r="C103" s="20">
        <v>2487</v>
      </c>
      <c r="D103" s="20">
        <v>2563</v>
      </c>
      <c r="E103" s="20">
        <v>2581</v>
      </c>
      <c r="F103" s="20">
        <v>2611</v>
      </c>
      <c r="G103" s="20">
        <v>2634</v>
      </c>
      <c r="H103" s="20">
        <v>2688</v>
      </c>
      <c r="I103" s="20">
        <v>2725</v>
      </c>
      <c r="J103" s="20">
        <v>2818</v>
      </c>
      <c r="K103" s="17">
        <f t="shared" si="21"/>
        <v>3.0558906312826699E-2</v>
      </c>
      <c r="L103" s="17">
        <f t="shared" si="22"/>
        <v>7.0230198985563796E-3</v>
      </c>
      <c r="M103" s="17">
        <f t="shared" si="23"/>
        <v>1.162340178225494E-2</v>
      </c>
      <c r="N103" s="17">
        <f t="shared" si="24"/>
        <v>8.8088854844887016E-3</v>
      </c>
      <c r="O103" s="17">
        <f t="shared" si="25"/>
        <v>2.0501138952164009E-2</v>
      </c>
      <c r="P103" s="17">
        <f t="shared" si="26"/>
        <v>1.3764880952380952E-2</v>
      </c>
      <c r="Q103" s="17">
        <f t="shared" si="27"/>
        <v>3.4128440366972476E-2</v>
      </c>
    </row>
    <row r="104" spans="1:17" ht="15.75" x14ac:dyDescent="0.25">
      <c r="A104" s="23" t="s">
        <v>322</v>
      </c>
      <c r="B104" s="19" t="s">
        <v>192</v>
      </c>
      <c r="C104" s="20">
        <v>33575</v>
      </c>
      <c r="D104" s="20">
        <v>34106</v>
      </c>
      <c r="E104" s="20">
        <v>34334</v>
      </c>
      <c r="F104" s="20">
        <v>34414</v>
      </c>
      <c r="G104" s="20">
        <v>34683</v>
      </c>
      <c r="H104" s="20">
        <v>35261</v>
      </c>
      <c r="I104" s="20">
        <v>36118</v>
      </c>
      <c r="J104" s="20">
        <v>36647</v>
      </c>
      <c r="K104" s="17">
        <f t="shared" si="21"/>
        <v>1.5815338793745345E-2</v>
      </c>
      <c r="L104" s="17">
        <f t="shared" si="22"/>
        <v>6.6850407552923241E-3</v>
      </c>
      <c r="M104" s="17">
        <f t="shared" si="23"/>
        <v>2.3300518436535213E-3</v>
      </c>
      <c r="N104" s="17">
        <f t="shared" si="24"/>
        <v>7.8165862730284179E-3</v>
      </c>
      <c r="O104" s="17">
        <f t="shared" si="25"/>
        <v>1.6665225038203155E-2</v>
      </c>
      <c r="P104" s="17">
        <f t="shared" si="26"/>
        <v>2.4304472363234169E-2</v>
      </c>
      <c r="Q104" s="17">
        <f t="shared" si="27"/>
        <v>1.4646436679771859E-2</v>
      </c>
    </row>
    <row r="105" spans="1:17" ht="15.75" x14ac:dyDescent="0.25">
      <c r="A105" s="23" t="s">
        <v>281</v>
      </c>
      <c r="B105" s="19" t="s">
        <v>192</v>
      </c>
      <c r="C105" s="20">
        <v>18236</v>
      </c>
      <c r="D105" s="20">
        <v>18503</v>
      </c>
      <c r="E105" s="20">
        <v>18646</v>
      </c>
      <c r="F105" s="20">
        <v>18782</v>
      </c>
      <c r="G105" s="20">
        <v>19110</v>
      </c>
      <c r="H105" s="20">
        <v>19447</v>
      </c>
      <c r="I105" s="20">
        <v>19635</v>
      </c>
      <c r="J105" s="20">
        <v>19772</v>
      </c>
      <c r="K105" s="17">
        <f t="shared" si="21"/>
        <v>1.4641368721210793E-2</v>
      </c>
      <c r="L105" s="17">
        <f t="shared" si="22"/>
        <v>7.7284764632762253E-3</v>
      </c>
      <c r="M105" s="17">
        <f t="shared" si="23"/>
        <v>7.2937895527190816E-3</v>
      </c>
      <c r="N105" s="17">
        <f t="shared" si="24"/>
        <v>1.7463528910659141E-2</v>
      </c>
      <c r="O105" s="17">
        <f t="shared" si="25"/>
        <v>1.7634746206174778E-2</v>
      </c>
      <c r="P105" s="17">
        <f t="shared" si="26"/>
        <v>9.6673008690286426E-3</v>
      </c>
      <c r="Q105" s="17">
        <f t="shared" si="27"/>
        <v>6.9773363891010949E-3</v>
      </c>
    </row>
    <row r="106" spans="1:17" ht="15.75" x14ac:dyDescent="0.25">
      <c r="A106" s="23" t="s">
        <v>191</v>
      </c>
      <c r="B106" s="19" t="s">
        <v>192</v>
      </c>
      <c r="C106" s="20">
        <v>17946</v>
      </c>
      <c r="D106" s="20">
        <v>17791</v>
      </c>
      <c r="E106" s="20">
        <v>17750</v>
      </c>
      <c r="F106" s="20">
        <v>18064</v>
      </c>
      <c r="G106" s="20">
        <v>18157</v>
      </c>
      <c r="H106" s="20">
        <v>18463</v>
      </c>
      <c r="I106" s="20">
        <v>18602</v>
      </c>
      <c r="J106" s="20">
        <v>18803</v>
      </c>
      <c r="K106" s="17">
        <f t="shared" si="21"/>
        <v>-8.637022177644043E-3</v>
      </c>
      <c r="L106" s="17">
        <f t="shared" si="22"/>
        <v>-2.3045360013489967E-3</v>
      </c>
      <c r="M106" s="17">
        <f t="shared" si="23"/>
        <v>1.7690140845070423E-2</v>
      </c>
      <c r="N106" s="17">
        <f t="shared" si="24"/>
        <v>5.1483613817537646E-3</v>
      </c>
      <c r="O106" s="17">
        <f t="shared" si="25"/>
        <v>1.6853004350939033E-2</v>
      </c>
      <c r="P106" s="17">
        <f t="shared" si="26"/>
        <v>7.5285706548231602E-3</v>
      </c>
      <c r="Q106" s="17">
        <f t="shared" si="27"/>
        <v>1.0805289753789915E-2</v>
      </c>
    </row>
    <row r="107" spans="1:17" ht="15.75" x14ac:dyDescent="0.25">
      <c r="A107" s="23" t="s">
        <v>303</v>
      </c>
      <c r="B107" s="19" t="s">
        <v>197</v>
      </c>
      <c r="C107" s="20">
        <v>822</v>
      </c>
      <c r="D107" s="20">
        <v>791</v>
      </c>
      <c r="E107" s="20">
        <v>771</v>
      </c>
      <c r="F107" s="20">
        <v>744</v>
      </c>
      <c r="G107" s="20">
        <v>716</v>
      </c>
      <c r="H107" s="20">
        <v>693</v>
      </c>
      <c r="I107" s="20">
        <v>690</v>
      </c>
      <c r="J107" s="20">
        <v>703</v>
      </c>
      <c r="K107" s="17">
        <f t="shared" si="21"/>
        <v>-3.7712895377128956E-2</v>
      </c>
      <c r="L107" s="17">
        <f t="shared" si="22"/>
        <v>-2.5284450063211124E-2</v>
      </c>
      <c r="M107" s="17">
        <f t="shared" si="23"/>
        <v>-3.5019455252918288E-2</v>
      </c>
      <c r="N107" s="17">
        <f t="shared" si="24"/>
        <v>-3.7634408602150539E-2</v>
      </c>
      <c r="O107" s="17">
        <f t="shared" si="25"/>
        <v>-3.2122905027932962E-2</v>
      </c>
      <c r="P107" s="17">
        <f t="shared" si="26"/>
        <v>-4.329004329004329E-3</v>
      </c>
      <c r="Q107" s="17">
        <f t="shared" si="27"/>
        <v>1.8840579710144929E-2</v>
      </c>
    </row>
    <row r="108" spans="1:17" ht="15.75" x14ac:dyDescent="0.25">
      <c r="A108" s="23" t="s">
        <v>337</v>
      </c>
      <c r="B108" s="19" t="s">
        <v>197</v>
      </c>
      <c r="C108" s="20">
        <v>379</v>
      </c>
      <c r="D108" s="20">
        <v>357</v>
      </c>
      <c r="E108" s="20">
        <v>343</v>
      </c>
      <c r="F108" s="20">
        <v>330</v>
      </c>
      <c r="G108" s="20">
        <v>307</v>
      </c>
      <c r="H108" s="20">
        <v>295</v>
      </c>
      <c r="I108" s="20">
        <v>301</v>
      </c>
      <c r="J108" s="20">
        <v>293</v>
      </c>
      <c r="K108" s="17">
        <f t="shared" si="21"/>
        <v>-5.8047493403693931E-2</v>
      </c>
      <c r="L108" s="17">
        <f t="shared" si="22"/>
        <v>-3.9215686274509803E-2</v>
      </c>
      <c r="M108" s="17">
        <f t="shared" si="23"/>
        <v>-3.7900874635568516E-2</v>
      </c>
      <c r="N108" s="17">
        <f t="shared" si="24"/>
        <v>-6.9696969696969702E-2</v>
      </c>
      <c r="O108" s="17">
        <f t="shared" si="25"/>
        <v>-3.9087947882736153E-2</v>
      </c>
      <c r="P108" s="17">
        <f t="shared" si="26"/>
        <v>2.0338983050847456E-2</v>
      </c>
      <c r="Q108" s="17">
        <f t="shared" si="27"/>
        <v>-2.6578073089700997E-2</v>
      </c>
    </row>
    <row r="109" spans="1:17" ht="15.75" x14ac:dyDescent="0.25">
      <c r="A109" s="23" t="s">
        <v>282</v>
      </c>
      <c r="B109" s="19" t="s">
        <v>192</v>
      </c>
      <c r="C109" s="20">
        <v>57300</v>
      </c>
      <c r="D109" s="20">
        <v>58718</v>
      </c>
      <c r="E109" s="20">
        <v>59154</v>
      </c>
      <c r="F109" s="20">
        <v>60184</v>
      </c>
      <c r="G109" s="20">
        <v>60642</v>
      </c>
      <c r="H109" s="20">
        <v>61370</v>
      </c>
      <c r="I109" s="20">
        <v>62136</v>
      </c>
      <c r="J109" s="20">
        <v>62844</v>
      </c>
      <c r="K109" s="17">
        <f t="shared" si="21"/>
        <v>2.474694589877836E-2</v>
      </c>
      <c r="L109" s="17">
        <f t="shared" si="22"/>
        <v>7.4253210259205013E-3</v>
      </c>
      <c r="M109" s="17">
        <f t="shared" si="23"/>
        <v>1.7412178381850763E-2</v>
      </c>
      <c r="N109" s="17">
        <f t="shared" si="24"/>
        <v>7.6099960122291638E-3</v>
      </c>
      <c r="O109" s="17">
        <f t="shared" si="25"/>
        <v>1.2004881105504435E-2</v>
      </c>
      <c r="P109" s="17">
        <f t="shared" si="26"/>
        <v>1.248166856770409E-2</v>
      </c>
      <c r="Q109" s="17">
        <f t="shared" si="27"/>
        <v>1.1394360757049053E-2</v>
      </c>
    </row>
    <row r="110" spans="1:17" ht="15.75" x14ac:dyDescent="0.25">
      <c r="A110" s="23" t="s">
        <v>338</v>
      </c>
      <c r="B110" s="19" t="s">
        <v>189</v>
      </c>
      <c r="C110" s="20">
        <v>548</v>
      </c>
      <c r="D110" s="20">
        <v>545</v>
      </c>
      <c r="E110" s="20">
        <v>559</v>
      </c>
      <c r="F110" s="20">
        <v>544</v>
      </c>
      <c r="G110" s="20">
        <v>514</v>
      </c>
      <c r="H110" s="20">
        <v>488</v>
      </c>
      <c r="I110" s="20">
        <v>486</v>
      </c>
      <c r="J110" s="20">
        <v>481</v>
      </c>
      <c r="K110" s="17">
        <f t="shared" si="21"/>
        <v>-5.4744525547445258E-3</v>
      </c>
      <c r="L110" s="17">
        <f t="shared" si="22"/>
        <v>2.5688073394495414E-2</v>
      </c>
      <c r="M110" s="17">
        <f t="shared" si="23"/>
        <v>-2.6833631484794274E-2</v>
      </c>
      <c r="N110" s="17">
        <f t="shared" si="24"/>
        <v>-5.514705882352941E-2</v>
      </c>
      <c r="O110" s="17">
        <f t="shared" si="25"/>
        <v>-5.0583657587548639E-2</v>
      </c>
      <c r="P110" s="17">
        <f t="shared" si="26"/>
        <v>-4.0983606557377051E-3</v>
      </c>
      <c r="Q110" s="17">
        <f t="shared" si="27"/>
        <v>-1.0288065843621399E-2</v>
      </c>
    </row>
    <row r="111" spans="1:17" ht="15.75" x14ac:dyDescent="0.25">
      <c r="A111" s="23" t="s">
        <v>304</v>
      </c>
      <c r="B111" s="19" t="s">
        <v>189</v>
      </c>
      <c r="C111" s="20">
        <v>4111</v>
      </c>
      <c r="D111" s="20">
        <v>4212</v>
      </c>
      <c r="E111" s="20">
        <v>4284</v>
      </c>
      <c r="F111" s="20">
        <v>4354</v>
      </c>
      <c r="G111" s="20">
        <v>4382</v>
      </c>
      <c r="H111" s="20">
        <v>4315</v>
      </c>
      <c r="I111" s="20">
        <v>4361</v>
      </c>
      <c r="J111" s="20">
        <v>4393</v>
      </c>
      <c r="K111" s="17">
        <f t="shared" si="21"/>
        <v>2.4568231573826319E-2</v>
      </c>
      <c r="L111" s="17">
        <f t="shared" si="22"/>
        <v>1.7094017094017096E-2</v>
      </c>
      <c r="M111" s="17">
        <f t="shared" si="23"/>
        <v>1.6339869281045753E-2</v>
      </c>
      <c r="N111" s="17">
        <f t="shared" si="24"/>
        <v>6.4308681672025723E-3</v>
      </c>
      <c r="O111" s="17">
        <f t="shared" si="25"/>
        <v>-1.5289821999087174E-2</v>
      </c>
      <c r="P111" s="17">
        <f t="shared" si="26"/>
        <v>1.0660486674391657E-2</v>
      </c>
      <c r="Q111" s="17">
        <f t="shared" si="27"/>
        <v>7.3377665673010775E-3</v>
      </c>
    </row>
    <row r="112" spans="1:17" ht="15.75" x14ac:dyDescent="0.25">
      <c r="A112" s="23" t="s">
        <v>305</v>
      </c>
      <c r="B112" s="19" t="s">
        <v>201</v>
      </c>
      <c r="C112" s="20">
        <v>2554</v>
      </c>
      <c r="D112" s="20">
        <v>2493</v>
      </c>
      <c r="E112" s="20">
        <v>2507</v>
      </c>
      <c r="F112" s="20">
        <v>2485</v>
      </c>
      <c r="G112" s="20">
        <v>2467</v>
      </c>
      <c r="H112" s="20">
        <v>2441</v>
      </c>
      <c r="I112" s="20">
        <v>2429</v>
      </c>
      <c r="J112" s="20">
        <v>2413</v>
      </c>
      <c r="K112" s="17">
        <f t="shared" si="21"/>
        <v>-2.3884103367267033E-2</v>
      </c>
      <c r="L112" s="17">
        <f t="shared" si="22"/>
        <v>5.6157240272763738E-3</v>
      </c>
      <c r="M112" s="17">
        <f t="shared" si="23"/>
        <v>-8.7754287993617869E-3</v>
      </c>
      <c r="N112" s="17">
        <f t="shared" si="24"/>
        <v>-7.2434607645875254E-3</v>
      </c>
      <c r="O112" s="17">
        <f t="shared" si="25"/>
        <v>-1.053911633563032E-2</v>
      </c>
      <c r="P112" s="17">
        <f t="shared" si="26"/>
        <v>-4.9160180253994268E-3</v>
      </c>
      <c r="Q112" s="17">
        <f t="shared" si="27"/>
        <v>-6.5870728694936188E-3</v>
      </c>
    </row>
    <row r="113" spans="1:17" ht="15.75" x14ac:dyDescent="0.25">
      <c r="A113" s="23" t="s">
        <v>283</v>
      </c>
      <c r="B113" s="19" t="s">
        <v>192</v>
      </c>
      <c r="C113" s="20">
        <v>34049</v>
      </c>
      <c r="D113" s="20">
        <v>34219</v>
      </c>
      <c r="E113" s="20">
        <v>34836</v>
      </c>
      <c r="F113" s="20">
        <v>34917</v>
      </c>
      <c r="G113" s="20">
        <v>35012</v>
      </c>
      <c r="H113" s="20">
        <v>35130</v>
      </c>
      <c r="I113" s="20">
        <v>35385</v>
      </c>
      <c r="J113" s="20">
        <v>35613</v>
      </c>
      <c r="K113" s="17">
        <f t="shared" si="21"/>
        <v>4.9928044876501512E-3</v>
      </c>
      <c r="L113" s="17">
        <f t="shared" si="22"/>
        <v>1.8030918495572635E-2</v>
      </c>
      <c r="M113" s="17">
        <f t="shared" si="23"/>
        <v>2.325180847399242E-3</v>
      </c>
      <c r="N113" s="17">
        <f t="shared" si="24"/>
        <v>2.7207377495202909E-3</v>
      </c>
      <c r="O113" s="17">
        <f t="shared" si="25"/>
        <v>3.3702730492402603E-3</v>
      </c>
      <c r="P113" s="17">
        <f t="shared" si="26"/>
        <v>7.2587532023911184E-3</v>
      </c>
      <c r="Q113" s="17">
        <f t="shared" si="27"/>
        <v>6.4434082238236544E-3</v>
      </c>
    </row>
    <row r="114" spans="1:17" ht="15.75" x14ac:dyDescent="0.25">
      <c r="A114" s="23" t="s">
        <v>330</v>
      </c>
      <c r="B114" s="19" t="s">
        <v>197</v>
      </c>
      <c r="C114" s="20">
        <v>735</v>
      </c>
      <c r="D114" s="20">
        <v>767</v>
      </c>
      <c r="E114" s="20">
        <v>793</v>
      </c>
      <c r="F114" s="20">
        <v>813</v>
      </c>
      <c r="G114" s="20">
        <v>832</v>
      </c>
      <c r="H114" s="20">
        <v>828</v>
      </c>
      <c r="I114" s="20">
        <v>834</v>
      </c>
      <c r="J114" s="20">
        <v>835</v>
      </c>
      <c r="K114" s="17">
        <f t="shared" si="21"/>
        <v>4.3537414965986392E-2</v>
      </c>
      <c r="L114" s="17">
        <f t="shared" si="22"/>
        <v>3.3898305084745763E-2</v>
      </c>
      <c r="M114" s="17">
        <f t="shared" si="23"/>
        <v>2.5220680958385876E-2</v>
      </c>
      <c r="N114" s="17">
        <f t="shared" si="24"/>
        <v>2.3370233702337023E-2</v>
      </c>
      <c r="O114" s="17">
        <f t="shared" si="25"/>
        <v>-4.807692307692308E-3</v>
      </c>
      <c r="P114" s="17">
        <f t="shared" si="26"/>
        <v>7.246376811594203E-3</v>
      </c>
      <c r="Q114" s="17">
        <f t="shared" si="27"/>
        <v>1.199040767386091E-3</v>
      </c>
    </row>
    <row r="115" spans="1:17" ht="15.75" x14ac:dyDescent="0.25">
      <c r="A115" s="23" t="s">
        <v>333</v>
      </c>
      <c r="B115" s="19" t="s">
        <v>192</v>
      </c>
      <c r="C115" s="20">
        <v>13312</v>
      </c>
      <c r="D115" s="20">
        <v>13356</v>
      </c>
      <c r="E115" s="20">
        <v>13369</v>
      </c>
      <c r="F115" s="20">
        <v>13460</v>
      </c>
      <c r="G115" s="20">
        <v>13583</v>
      </c>
      <c r="H115" s="20">
        <v>13742</v>
      </c>
      <c r="I115" s="20">
        <v>13793</v>
      </c>
      <c r="J115" s="20">
        <v>13874</v>
      </c>
      <c r="K115" s="17">
        <f t="shared" si="21"/>
        <v>3.3052884615384615E-3</v>
      </c>
      <c r="L115" s="17">
        <f t="shared" si="22"/>
        <v>9.7334531296795453E-4</v>
      </c>
      <c r="M115" s="17">
        <f t="shared" si="23"/>
        <v>6.8067918318498021E-3</v>
      </c>
      <c r="N115" s="17">
        <f t="shared" si="24"/>
        <v>9.1381872213967315E-3</v>
      </c>
      <c r="O115" s="17">
        <f t="shared" si="25"/>
        <v>1.1705808731502614E-2</v>
      </c>
      <c r="P115" s="17">
        <f t="shared" si="26"/>
        <v>3.7112501819240285E-3</v>
      </c>
      <c r="Q115" s="17">
        <f t="shared" si="27"/>
        <v>5.8725440440803309E-3</v>
      </c>
    </row>
    <row r="116" spans="1:17" ht="15.75" x14ac:dyDescent="0.25">
      <c r="A116" s="23" t="s">
        <v>265</v>
      </c>
      <c r="B116" s="19" t="s">
        <v>192</v>
      </c>
      <c r="C116" s="20">
        <v>73852</v>
      </c>
      <c r="D116" s="20">
        <v>74905</v>
      </c>
      <c r="E116" s="20">
        <v>76608</v>
      </c>
      <c r="F116" s="20">
        <v>77466</v>
      </c>
      <c r="G116" s="20">
        <v>76975</v>
      </c>
      <c r="H116" s="20">
        <v>77292</v>
      </c>
      <c r="I116" s="20">
        <v>77936</v>
      </c>
      <c r="J116" s="20">
        <v>78675</v>
      </c>
      <c r="K116" s="17">
        <f t="shared" si="21"/>
        <v>1.4258246222174078E-2</v>
      </c>
      <c r="L116" s="17">
        <f t="shared" si="22"/>
        <v>2.2735464922234831E-2</v>
      </c>
      <c r="M116" s="17">
        <f t="shared" si="23"/>
        <v>1.1199874686716791E-2</v>
      </c>
      <c r="N116" s="17">
        <f t="shared" si="24"/>
        <v>-6.3382645289546385E-3</v>
      </c>
      <c r="O116" s="17">
        <f t="shared" si="25"/>
        <v>4.1182202013640796E-3</v>
      </c>
      <c r="P116" s="17">
        <f t="shared" si="26"/>
        <v>8.3320395383739577E-3</v>
      </c>
      <c r="Q116" s="17">
        <f t="shared" si="27"/>
        <v>9.4821391911311843E-3</v>
      </c>
    </row>
    <row r="117" spans="1:17" ht="15.75" x14ac:dyDescent="0.25">
      <c r="A117" s="23" t="s">
        <v>339</v>
      </c>
      <c r="B117" s="19" t="s">
        <v>192</v>
      </c>
      <c r="C117" s="20">
        <v>12810</v>
      </c>
      <c r="D117" s="20">
        <v>12837</v>
      </c>
      <c r="E117" s="20">
        <v>12818</v>
      </c>
      <c r="F117" s="20">
        <v>12804</v>
      </c>
      <c r="G117" s="20">
        <v>12628</v>
      </c>
      <c r="H117" s="20">
        <v>12763</v>
      </c>
      <c r="I117" s="20">
        <v>12768</v>
      </c>
      <c r="J117" s="20">
        <v>12821</v>
      </c>
      <c r="K117" s="17">
        <f t="shared" si="21"/>
        <v>2.107728337236534E-3</v>
      </c>
      <c r="L117" s="17">
        <f t="shared" si="22"/>
        <v>-1.4800965957778296E-3</v>
      </c>
      <c r="M117" s="17">
        <f t="shared" si="23"/>
        <v>-1.0922140739584958E-3</v>
      </c>
      <c r="N117" s="17">
        <f t="shared" si="24"/>
        <v>-1.3745704467353952E-2</v>
      </c>
      <c r="O117" s="17">
        <f t="shared" si="25"/>
        <v>1.0690528983211911E-2</v>
      </c>
      <c r="P117" s="17">
        <f t="shared" si="26"/>
        <v>3.9175742380318109E-4</v>
      </c>
      <c r="Q117" s="17">
        <f t="shared" si="27"/>
        <v>4.1510025062656639E-3</v>
      </c>
    </row>
    <row r="118" spans="1:17" ht="15.75" x14ac:dyDescent="0.25">
      <c r="A118" s="23" t="s">
        <v>323</v>
      </c>
      <c r="B118" s="19" t="s">
        <v>201</v>
      </c>
      <c r="C118" s="20">
        <v>2749</v>
      </c>
      <c r="D118" s="20">
        <v>2794</v>
      </c>
      <c r="E118" s="20">
        <v>2824</v>
      </c>
      <c r="F118" s="20">
        <v>2878</v>
      </c>
      <c r="G118" s="20">
        <v>2923</v>
      </c>
      <c r="H118" s="20">
        <v>2954</v>
      </c>
      <c r="I118" s="20">
        <v>2939</v>
      </c>
      <c r="J118" s="20">
        <v>2921</v>
      </c>
      <c r="K118" s="17">
        <f t="shared" si="21"/>
        <v>1.6369588941433248E-2</v>
      </c>
      <c r="L118" s="17">
        <f t="shared" si="22"/>
        <v>1.0737294201861132E-2</v>
      </c>
      <c r="M118" s="17">
        <f t="shared" si="23"/>
        <v>1.9121813031161474E-2</v>
      </c>
      <c r="N118" s="17">
        <f t="shared" si="24"/>
        <v>1.5635858234885336E-2</v>
      </c>
      <c r="O118" s="17">
        <f t="shared" si="25"/>
        <v>1.0605542251111872E-2</v>
      </c>
      <c r="P118" s="17">
        <f t="shared" si="26"/>
        <v>-5.0778605280974946E-3</v>
      </c>
      <c r="Q118" s="17">
        <f t="shared" si="27"/>
        <v>-6.1245321537938078E-3</v>
      </c>
    </row>
    <row r="119" spans="1:17" ht="15.75" x14ac:dyDescent="0.25">
      <c r="A119" s="23" t="s">
        <v>309</v>
      </c>
      <c r="B119" s="19" t="s">
        <v>201</v>
      </c>
      <c r="C119" s="20">
        <v>8669</v>
      </c>
      <c r="D119" s="20">
        <v>8711</v>
      </c>
      <c r="E119" s="20">
        <v>8779</v>
      </c>
      <c r="F119" s="20">
        <v>8876</v>
      </c>
      <c r="G119" s="20">
        <v>9165</v>
      </c>
      <c r="H119" s="20">
        <v>9340</v>
      </c>
      <c r="I119" s="20">
        <v>9440</v>
      </c>
      <c r="J119" s="20">
        <v>9502</v>
      </c>
      <c r="K119" s="17">
        <f t="shared" si="21"/>
        <v>4.8448494636059523E-3</v>
      </c>
      <c r="L119" s="17">
        <f t="shared" si="22"/>
        <v>7.8062220181379866E-3</v>
      </c>
      <c r="M119" s="17">
        <f t="shared" si="23"/>
        <v>1.1049094429889508E-2</v>
      </c>
      <c r="N119" s="17">
        <f t="shared" si="24"/>
        <v>3.2559711581793598E-2</v>
      </c>
      <c r="O119" s="17">
        <f t="shared" si="25"/>
        <v>1.9094380796508457E-2</v>
      </c>
      <c r="P119" s="17">
        <f t="shared" si="26"/>
        <v>1.0706638115631691E-2</v>
      </c>
      <c r="Q119" s="17">
        <f t="shared" si="27"/>
        <v>6.5677966101694912E-3</v>
      </c>
    </row>
    <row r="120" spans="1:17" ht="15.75" x14ac:dyDescent="0.25">
      <c r="A120" s="23" t="s">
        <v>340</v>
      </c>
      <c r="B120" s="19" t="s">
        <v>197</v>
      </c>
      <c r="C120" s="20">
        <v>956</v>
      </c>
      <c r="D120" s="20">
        <v>932</v>
      </c>
      <c r="E120" s="20">
        <v>906</v>
      </c>
      <c r="F120" s="20">
        <v>896</v>
      </c>
      <c r="G120" s="20">
        <v>882</v>
      </c>
      <c r="H120" s="20">
        <v>864</v>
      </c>
      <c r="I120" s="20">
        <v>863</v>
      </c>
      <c r="J120" s="20">
        <v>864</v>
      </c>
      <c r="K120" s="17">
        <f t="shared" si="21"/>
        <v>-2.5104602510460251E-2</v>
      </c>
      <c r="L120" s="17">
        <f t="shared" si="22"/>
        <v>-2.7896995708154508E-2</v>
      </c>
      <c r="M120" s="17">
        <f t="shared" si="23"/>
        <v>-1.1037527593818985E-2</v>
      </c>
      <c r="N120" s="17">
        <f t="shared" si="24"/>
        <v>-1.5625E-2</v>
      </c>
      <c r="O120" s="17">
        <f t="shared" si="25"/>
        <v>-2.0408163265306121E-2</v>
      </c>
      <c r="P120" s="17">
        <f t="shared" si="26"/>
        <v>-1.1574074074074073E-3</v>
      </c>
      <c r="Q120" s="17">
        <f t="shared" si="27"/>
        <v>1.1587485515643105E-3</v>
      </c>
    </row>
    <row r="121" spans="1:17" ht="15.75" x14ac:dyDescent="0.25">
      <c r="A121" s="23" t="s">
        <v>221</v>
      </c>
      <c r="B121" s="19" t="s">
        <v>192</v>
      </c>
      <c r="C121" s="20">
        <v>10192</v>
      </c>
      <c r="D121" s="20">
        <v>10263</v>
      </c>
      <c r="E121" s="20">
        <v>10366</v>
      </c>
      <c r="F121" s="20">
        <v>10329</v>
      </c>
      <c r="G121" s="20">
        <v>10338</v>
      </c>
      <c r="H121" s="20">
        <v>10318</v>
      </c>
      <c r="I121" s="20">
        <v>10378</v>
      </c>
      <c r="J121" s="20">
        <v>10428</v>
      </c>
      <c r="K121" s="17">
        <f t="shared" si="21"/>
        <v>6.9662480376766088E-3</v>
      </c>
      <c r="L121" s="17">
        <f t="shared" si="22"/>
        <v>1.0036051836694924E-2</v>
      </c>
      <c r="M121" s="17">
        <f t="shared" si="23"/>
        <v>-3.5693613737217827E-3</v>
      </c>
      <c r="N121" s="17">
        <f t="shared" si="24"/>
        <v>8.7133313970374669E-4</v>
      </c>
      <c r="O121" s="17">
        <f t="shared" si="25"/>
        <v>-1.9346101760495261E-3</v>
      </c>
      <c r="P121" s="17">
        <f t="shared" si="26"/>
        <v>5.8150804419461136E-3</v>
      </c>
      <c r="Q121" s="17">
        <f t="shared" si="27"/>
        <v>4.8178839853536323E-3</v>
      </c>
    </row>
    <row r="122" spans="1:17" ht="15.75" x14ac:dyDescent="0.25">
      <c r="A122" s="23" t="s">
        <v>255</v>
      </c>
      <c r="B122" s="19" t="s">
        <v>197</v>
      </c>
      <c r="C122" s="20">
        <v>782</v>
      </c>
      <c r="D122" s="20">
        <v>787</v>
      </c>
      <c r="E122" s="20">
        <v>787</v>
      </c>
      <c r="F122" s="20">
        <v>796</v>
      </c>
      <c r="G122" s="20">
        <v>791</v>
      </c>
      <c r="H122" s="20">
        <v>811</v>
      </c>
      <c r="I122" s="20">
        <v>844</v>
      </c>
      <c r="J122" s="20">
        <v>939</v>
      </c>
      <c r="K122" s="17">
        <f t="shared" si="21"/>
        <v>6.3938618925831201E-3</v>
      </c>
      <c r="L122" s="17">
        <f t="shared" si="22"/>
        <v>0</v>
      </c>
      <c r="M122" s="17">
        <f t="shared" si="23"/>
        <v>1.1435832274459974E-2</v>
      </c>
      <c r="N122" s="17">
        <f t="shared" si="24"/>
        <v>-6.2814070351758797E-3</v>
      </c>
      <c r="O122" s="17">
        <f t="shared" si="25"/>
        <v>2.5284450063211124E-2</v>
      </c>
      <c r="P122" s="17">
        <f t="shared" si="26"/>
        <v>4.0690505548705305E-2</v>
      </c>
      <c r="Q122" s="17">
        <f t="shared" si="27"/>
        <v>0.11255924170616113</v>
      </c>
    </row>
    <row r="123" spans="1:17" ht="15.75" x14ac:dyDescent="0.25">
      <c r="A123" s="23" t="s">
        <v>239</v>
      </c>
      <c r="B123" s="19" t="s">
        <v>192</v>
      </c>
      <c r="C123" s="20">
        <v>7292</v>
      </c>
      <c r="D123" s="20">
        <v>7253</v>
      </c>
      <c r="E123" s="20">
        <v>7491</v>
      </c>
      <c r="F123" s="20">
        <v>7694</v>
      </c>
      <c r="G123" s="20">
        <v>7760</v>
      </c>
      <c r="H123" s="20">
        <v>7882</v>
      </c>
      <c r="I123" s="20">
        <v>7981</v>
      </c>
      <c r="J123" s="20">
        <v>8114</v>
      </c>
      <c r="K123" s="17">
        <f t="shared" si="21"/>
        <v>-5.3483269336258915E-3</v>
      </c>
      <c r="L123" s="17">
        <f t="shared" si="22"/>
        <v>3.2814007996691028E-2</v>
      </c>
      <c r="M123" s="17">
        <f t="shared" si="23"/>
        <v>2.709918568949406E-2</v>
      </c>
      <c r="N123" s="17">
        <f t="shared" si="24"/>
        <v>8.5781128151806597E-3</v>
      </c>
      <c r="O123" s="17">
        <f t="shared" si="25"/>
        <v>1.5721649484536082E-2</v>
      </c>
      <c r="P123" s="17">
        <f t="shared" si="26"/>
        <v>1.2560263892413093E-2</v>
      </c>
      <c r="Q123" s="17">
        <f t="shared" si="27"/>
        <v>1.6664578373637388E-2</v>
      </c>
    </row>
    <row r="124" spans="1:17" ht="15.75" x14ac:dyDescent="0.25">
      <c r="A124" s="23" t="s">
        <v>284</v>
      </c>
      <c r="B124" s="19" t="s">
        <v>192</v>
      </c>
      <c r="C124" s="20">
        <v>196130</v>
      </c>
      <c r="D124" s="20">
        <v>197274</v>
      </c>
      <c r="E124" s="20">
        <v>198660</v>
      </c>
      <c r="F124" s="20">
        <v>202306</v>
      </c>
      <c r="G124" s="20">
        <v>202703</v>
      </c>
      <c r="H124" s="20">
        <v>207640</v>
      </c>
      <c r="I124" s="20">
        <v>212827</v>
      </c>
      <c r="J124" s="20">
        <v>216300</v>
      </c>
      <c r="K124" s="17">
        <f t="shared" si="21"/>
        <v>5.8328659562535056E-3</v>
      </c>
      <c r="L124" s="17">
        <f t="shared" si="22"/>
        <v>7.0257611241217799E-3</v>
      </c>
      <c r="M124" s="17">
        <f t="shared" si="23"/>
        <v>1.8352964864592772E-2</v>
      </c>
      <c r="N124" s="17">
        <f t="shared" si="24"/>
        <v>1.9623738297430623E-3</v>
      </c>
      <c r="O124" s="17">
        <f t="shared" si="25"/>
        <v>2.4355830944781279E-2</v>
      </c>
      <c r="P124" s="17">
        <f t="shared" si="26"/>
        <v>2.4980735889038722E-2</v>
      </c>
      <c r="Q124" s="17">
        <f t="shared" si="27"/>
        <v>1.631841824580528E-2</v>
      </c>
    </row>
    <row r="125" spans="1:17" ht="15.75" x14ac:dyDescent="0.25">
      <c r="A125" s="23" t="s">
        <v>299</v>
      </c>
      <c r="B125" s="19" t="s">
        <v>192</v>
      </c>
      <c r="C125" s="20">
        <v>3616</v>
      </c>
      <c r="D125" s="20">
        <v>3647</v>
      </c>
      <c r="E125" s="20">
        <v>3713</v>
      </c>
      <c r="F125" s="20">
        <v>3796</v>
      </c>
      <c r="G125" s="20">
        <v>3818</v>
      </c>
      <c r="H125" s="20">
        <v>3895</v>
      </c>
      <c r="I125" s="20">
        <v>3904</v>
      </c>
      <c r="J125" s="20">
        <v>3909</v>
      </c>
      <c r="K125" s="17">
        <f t="shared" si="21"/>
        <v>8.5730088495575216E-3</v>
      </c>
      <c r="L125" s="17">
        <f t="shared" si="22"/>
        <v>1.8097066081710994E-2</v>
      </c>
      <c r="M125" s="17">
        <f t="shared" si="23"/>
        <v>2.2353891731753298E-2</v>
      </c>
      <c r="N125" s="17">
        <f t="shared" si="24"/>
        <v>5.795574288724974E-3</v>
      </c>
      <c r="O125" s="17">
        <f t="shared" si="25"/>
        <v>2.0167627029858564E-2</v>
      </c>
      <c r="P125" s="17">
        <f t="shared" si="26"/>
        <v>2.3106546854942235E-3</v>
      </c>
      <c r="Q125" s="17">
        <f t="shared" si="27"/>
        <v>1.2807377049180327E-3</v>
      </c>
    </row>
    <row r="126" spans="1:17" ht="15.75" x14ac:dyDescent="0.25">
      <c r="A126" s="23" t="s">
        <v>215</v>
      </c>
      <c r="B126" s="19" t="s">
        <v>189</v>
      </c>
      <c r="C126" s="20">
        <v>112055</v>
      </c>
      <c r="D126" s="20">
        <v>113033</v>
      </c>
      <c r="E126" s="20">
        <v>114294</v>
      </c>
      <c r="F126" s="20">
        <v>116005</v>
      </c>
      <c r="G126" s="20">
        <v>118169</v>
      </c>
      <c r="H126" s="20">
        <v>119996</v>
      </c>
      <c r="I126" s="20">
        <v>121101</v>
      </c>
      <c r="J126" s="20">
        <v>122245</v>
      </c>
      <c r="K126" s="17">
        <f t="shared" si="21"/>
        <v>8.7278568560082096E-3</v>
      </c>
      <c r="L126" s="17">
        <f t="shared" si="22"/>
        <v>1.1156034078543434E-2</v>
      </c>
      <c r="M126" s="17">
        <f t="shared" si="23"/>
        <v>1.4970164663061928E-2</v>
      </c>
      <c r="N126" s="17">
        <f t="shared" si="24"/>
        <v>1.8654368346191975E-2</v>
      </c>
      <c r="O126" s="17">
        <f t="shared" si="25"/>
        <v>1.5460907683064086E-2</v>
      </c>
      <c r="P126" s="17">
        <f t="shared" si="26"/>
        <v>9.2086402880096011E-3</v>
      </c>
      <c r="Q126" s="17">
        <f t="shared" si="27"/>
        <v>9.4466602257619672E-3</v>
      </c>
    </row>
    <row r="127" spans="1:17" ht="15.75" x14ac:dyDescent="0.25">
      <c r="A127" s="23" t="s">
        <v>230</v>
      </c>
      <c r="B127" s="19" t="s">
        <v>197</v>
      </c>
      <c r="C127" s="20">
        <v>1145</v>
      </c>
      <c r="D127" s="20">
        <v>1166</v>
      </c>
      <c r="E127" s="20">
        <v>1146</v>
      </c>
      <c r="F127" s="20">
        <v>1204</v>
      </c>
      <c r="G127" s="20">
        <v>1204</v>
      </c>
      <c r="H127" s="20">
        <v>1191</v>
      </c>
      <c r="I127" s="20">
        <v>1185</v>
      </c>
      <c r="J127" s="20">
        <v>1180</v>
      </c>
      <c r="K127" s="17">
        <f t="shared" si="21"/>
        <v>1.8340611353711789E-2</v>
      </c>
      <c r="L127" s="17">
        <f t="shared" si="22"/>
        <v>-1.7152658662092625E-2</v>
      </c>
      <c r="M127" s="17">
        <f t="shared" si="23"/>
        <v>5.06108202443281E-2</v>
      </c>
      <c r="N127" s="17">
        <f t="shared" si="24"/>
        <v>0</v>
      </c>
      <c r="O127" s="17">
        <f t="shared" si="25"/>
        <v>-1.079734219269103E-2</v>
      </c>
      <c r="P127" s="17">
        <f t="shared" si="26"/>
        <v>-5.0377833753148613E-3</v>
      </c>
      <c r="Q127" s="17">
        <f t="shared" si="27"/>
        <v>-4.2194092827004216E-3</v>
      </c>
    </row>
    <row r="128" spans="1:17" ht="15.75" x14ac:dyDescent="0.25">
      <c r="A128" s="23" t="s">
        <v>240</v>
      </c>
      <c r="B128" s="19" t="s">
        <v>192</v>
      </c>
      <c r="C128" s="20">
        <v>17784</v>
      </c>
      <c r="D128" s="20">
        <v>17537</v>
      </c>
      <c r="E128" s="20">
        <v>17487</v>
      </c>
      <c r="F128" s="20">
        <v>17943</v>
      </c>
      <c r="G128" s="20">
        <v>18131</v>
      </c>
      <c r="H128" s="20">
        <v>18492</v>
      </c>
      <c r="I128" s="20">
        <v>18814</v>
      </c>
      <c r="J128" s="20">
        <v>19299</v>
      </c>
      <c r="K128" s="17">
        <f t="shared" si="21"/>
        <v>-1.3888888888888888E-2</v>
      </c>
      <c r="L128" s="17">
        <f t="shared" si="22"/>
        <v>-2.8511147858812794E-3</v>
      </c>
      <c r="M128" s="17">
        <f t="shared" si="23"/>
        <v>2.6076513981815062E-2</v>
      </c>
      <c r="N128" s="17">
        <f t="shared" si="24"/>
        <v>1.0477623585799477E-2</v>
      </c>
      <c r="O128" s="17">
        <f t="shared" si="25"/>
        <v>1.9910650267497654E-2</v>
      </c>
      <c r="P128" s="17">
        <f t="shared" si="26"/>
        <v>1.7412935323383085E-2</v>
      </c>
      <c r="Q128" s="17">
        <f t="shared" si="27"/>
        <v>2.5778675454448816E-2</v>
      </c>
    </row>
    <row r="129" spans="1:17" ht="15.75" x14ac:dyDescent="0.25">
      <c r="A129" s="23" t="s">
        <v>348</v>
      </c>
      <c r="B129" s="19" t="s">
        <v>197</v>
      </c>
      <c r="C129" s="20">
        <v>319</v>
      </c>
      <c r="D129" s="20">
        <v>316</v>
      </c>
      <c r="E129" s="20">
        <v>314</v>
      </c>
      <c r="F129" s="20">
        <v>317</v>
      </c>
      <c r="G129" s="20">
        <v>317</v>
      </c>
      <c r="H129" s="20">
        <v>325</v>
      </c>
      <c r="I129" s="20">
        <v>323</v>
      </c>
      <c r="J129" s="20">
        <v>321</v>
      </c>
      <c r="K129" s="17">
        <f t="shared" si="21"/>
        <v>-9.4043887147335428E-3</v>
      </c>
      <c r="L129" s="17">
        <f t="shared" si="22"/>
        <v>-6.3291139240506328E-3</v>
      </c>
      <c r="M129" s="17">
        <f t="shared" si="23"/>
        <v>9.5541401273885346E-3</v>
      </c>
      <c r="N129" s="17">
        <f t="shared" si="24"/>
        <v>0</v>
      </c>
      <c r="O129" s="17">
        <f t="shared" si="25"/>
        <v>2.5236593059936908E-2</v>
      </c>
      <c r="P129" s="17">
        <f t="shared" si="26"/>
        <v>-6.1538461538461538E-3</v>
      </c>
      <c r="Q129" s="17">
        <f t="shared" si="27"/>
        <v>-6.1919504643962852E-3</v>
      </c>
    </row>
    <row r="130" spans="1:17" ht="15.75" x14ac:dyDescent="0.25">
      <c r="A130" s="23" t="s">
        <v>353</v>
      </c>
      <c r="B130" s="19" t="s">
        <v>189</v>
      </c>
      <c r="C130" s="20">
        <v>9399</v>
      </c>
      <c r="D130" s="20">
        <v>9699</v>
      </c>
      <c r="E130" s="20">
        <v>10014</v>
      </c>
      <c r="F130" s="20">
        <v>10318</v>
      </c>
      <c r="G130" s="20">
        <v>10547</v>
      </c>
      <c r="H130" s="20">
        <v>10670</v>
      </c>
      <c r="I130" s="20">
        <v>10760</v>
      </c>
      <c r="J130" s="20">
        <v>10912</v>
      </c>
      <c r="K130" s="17">
        <f t="shared" si="21"/>
        <v>3.1918289179699966E-2</v>
      </c>
      <c r="L130" s="17">
        <f t="shared" si="22"/>
        <v>3.2477575007732754E-2</v>
      </c>
      <c r="M130" s="17">
        <f t="shared" si="23"/>
        <v>3.035749950069902E-2</v>
      </c>
      <c r="N130" s="17">
        <f t="shared" si="24"/>
        <v>2.2194223686761001E-2</v>
      </c>
      <c r="O130" s="17">
        <f t="shared" si="25"/>
        <v>1.1662084004930313E-2</v>
      </c>
      <c r="P130" s="17">
        <f t="shared" si="26"/>
        <v>8.4348641049671984E-3</v>
      </c>
      <c r="Q130" s="17">
        <f t="shared" si="27"/>
        <v>1.412639405204461E-2</v>
      </c>
    </row>
    <row r="131" spans="1:17" ht="15.75" x14ac:dyDescent="0.25">
      <c r="A131" s="23" t="s">
        <v>334</v>
      </c>
      <c r="B131" s="19" t="s">
        <v>267</v>
      </c>
      <c r="C131" s="20">
        <v>22</v>
      </c>
      <c r="D131" s="20">
        <v>22</v>
      </c>
      <c r="E131" s="20">
        <v>22</v>
      </c>
      <c r="F131" s="20">
        <v>23</v>
      </c>
      <c r="G131" s="20">
        <v>23</v>
      </c>
      <c r="H131" s="20">
        <v>22</v>
      </c>
      <c r="I131" s="20">
        <v>22</v>
      </c>
      <c r="J131" s="20">
        <v>22</v>
      </c>
      <c r="K131" s="17">
        <f t="shared" si="21"/>
        <v>0</v>
      </c>
      <c r="L131" s="17">
        <f t="shared" si="22"/>
        <v>0</v>
      </c>
      <c r="M131" s="17">
        <f t="shared" si="23"/>
        <v>4.5454545454545456E-2</v>
      </c>
      <c r="N131" s="17">
        <f t="shared" si="24"/>
        <v>0</v>
      </c>
      <c r="O131" s="17">
        <f t="shared" si="25"/>
        <v>-4.3478260869565216E-2</v>
      </c>
      <c r="P131" s="17">
        <f t="shared" si="26"/>
        <v>0</v>
      </c>
      <c r="Q131" s="17">
        <f t="shared" si="27"/>
        <v>0</v>
      </c>
    </row>
    <row r="132" spans="1:17" ht="15.75" x14ac:dyDescent="0.25">
      <c r="A132" s="23" t="s">
        <v>352</v>
      </c>
      <c r="B132" s="19" t="s">
        <v>267</v>
      </c>
      <c r="C132" s="20">
        <v>802</v>
      </c>
      <c r="D132" s="20">
        <v>780</v>
      </c>
      <c r="E132" s="20">
        <v>759</v>
      </c>
      <c r="F132" s="20">
        <v>743</v>
      </c>
      <c r="G132" s="20">
        <v>719</v>
      </c>
      <c r="H132" s="20">
        <v>700</v>
      </c>
      <c r="I132" s="20">
        <v>689</v>
      </c>
      <c r="J132" s="20">
        <v>684</v>
      </c>
      <c r="K132" s="17">
        <f t="shared" si="21"/>
        <v>-2.7431421446384038E-2</v>
      </c>
      <c r="L132" s="17">
        <f t="shared" si="22"/>
        <v>-2.6923076923076925E-2</v>
      </c>
      <c r="M132" s="17">
        <f t="shared" si="23"/>
        <v>-2.1080368906455864E-2</v>
      </c>
      <c r="N132" s="17">
        <f t="shared" si="24"/>
        <v>-3.2301480484522208E-2</v>
      </c>
      <c r="O132" s="17">
        <f t="shared" si="25"/>
        <v>-2.6425591098748261E-2</v>
      </c>
      <c r="P132" s="17">
        <f t="shared" si="26"/>
        <v>-1.5714285714285715E-2</v>
      </c>
      <c r="Q132" s="17">
        <f t="shared" si="27"/>
        <v>-7.2568940493468797E-3</v>
      </c>
    </row>
    <row r="133" spans="1:17" ht="15.75" x14ac:dyDescent="0.25">
      <c r="A133" s="23" t="s">
        <v>241</v>
      </c>
      <c r="B133" s="19" t="s">
        <v>189</v>
      </c>
      <c r="C133" s="20">
        <v>2450</v>
      </c>
      <c r="D133" s="20">
        <v>2449</v>
      </c>
      <c r="E133" s="20">
        <v>2443</v>
      </c>
      <c r="F133" s="20">
        <v>2489</v>
      </c>
      <c r="G133" s="20">
        <v>2500</v>
      </c>
      <c r="H133" s="20">
        <v>2537</v>
      </c>
      <c r="I133" s="20">
        <v>2551</v>
      </c>
      <c r="J133" s="20">
        <v>2571</v>
      </c>
      <c r="K133" s="17">
        <f t="shared" si="21"/>
        <v>-4.0816326530612246E-4</v>
      </c>
      <c r="L133" s="17">
        <f t="shared" si="22"/>
        <v>-2.4499795835034709E-3</v>
      </c>
      <c r="M133" s="17">
        <f t="shared" si="23"/>
        <v>1.882930822758903E-2</v>
      </c>
      <c r="N133" s="17">
        <f t="shared" si="24"/>
        <v>4.4194455604660505E-3</v>
      </c>
      <c r="O133" s="17">
        <f t="shared" si="25"/>
        <v>1.4800000000000001E-2</v>
      </c>
      <c r="P133" s="17">
        <f t="shared" si="26"/>
        <v>5.5183287347260546E-3</v>
      </c>
      <c r="Q133" s="17">
        <f t="shared" si="27"/>
        <v>7.8400627205017642E-3</v>
      </c>
    </row>
    <row r="134" spans="1:17" ht="15.75" x14ac:dyDescent="0.25">
      <c r="A134" s="23" t="s">
        <v>216</v>
      </c>
      <c r="B134" s="19" t="s">
        <v>201</v>
      </c>
      <c r="C134" s="20">
        <v>11204</v>
      </c>
      <c r="D134" s="20">
        <v>11442</v>
      </c>
      <c r="E134" s="20">
        <v>11652</v>
      </c>
      <c r="F134" s="20">
        <v>11784</v>
      </c>
      <c r="G134" s="20">
        <v>12080</v>
      </c>
      <c r="H134" s="20">
        <v>12270</v>
      </c>
      <c r="I134" s="20">
        <v>12422</v>
      </c>
      <c r="J134" s="20">
        <v>12491</v>
      </c>
      <c r="K134" s="17">
        <f t="shared" ref="K134:K170" si="28">(D134-C134)/C134</f>
        <v>2.1242413423777223E-2</v>
      </c>
      <c r="L134" s="17">
        <f t="shared" ref="L134:L170" si="29">(E134-D134)/D134</f>
        <v>1.8353434714210803E-2</v>
      </c>
      <c r="M134" s="17">
        <f t="shared" ref="M134:M170" si="30">(F134-E134)/E134</f>
        <v>1.132852729145211E-2</v>
      </c>
      <c r="N134" s="17">
        <f t="shared" ref="N134:N170" si="31">(G134-F134)/F134</f>
        <v>2.5118805159538356E-2</v>
      </c>
      <c r="O134" s="17">
        <f t="shared" ref="O134:O170" si="32">(H134-G134)/G134</f>
        <v>1.5728476821192054E-2</v>
      </c>
      <c r="P134" s="17">
        <f t="shared" ref="P134:P170" si="33">(I134-H134)/H134</f>
        <v>1.2387938060309698E-2</v>
      </c>
      <c r="Q134" s="17">
        <f t="shared" ref="Q134:Q170" si="34">(J134-I134)/I134</f>
        <v>5.5546610851714704E-3</v>
      </c>
    </row>
    <row r="135" spans="1:17" ht="15.75" x14ac:dyDescent="0.25">
      <c r="A135" s="23" t="s">
        <v>231</v>
      </c>
      <c r="B135" s="19" t="s">
        <v>197</v>
      </c>
      <c r="C135" s="20">
        <v>196</v>
      </c>
      <c r="D135" s="20">
        <v>197</v>
      </c>
      <c r="E135" s="20">
        <v>197</v>
      </c>
      <c r="F135" s="20">
        <v>202</v>
      </c>
      <c r="G135" s="20">
        <v>201</v>
      </c>
      <c r="H135" s="20">
        <v>203</v>
      </c>
      <c r="I135" s="20">
        <v>200</v>
      </c>
      <c r="J135" s="20">
        <v>202</v>
      </c>
      <c r="K135" s="17">
        <f t="shared" si="28"/>
        <v>5.1020408163265302E-3</v>
      </c>
      <c r="L135" s="17">
        <f t="shared" si="29"/>
        <v>0</v>
      </c>
      <c r="M135" s="17">
        <f t="shared" si="30"/>
        <v>2.5380710659898477E-2</v>
      </c>
      <c r="N135" s="17">
        <f t="shared" si="31"/>
        <v>-4.9504950495049506E-3</v>
      </c>
      <c r="O135" s="17">
        <f t="shared" si="32"/>
        <v>9.9502487562189053E-3</v>
      </c>
      <c r="P135" s="17">
        <f t="shared" si="33"/>
        <v>-1.4778325123152709E-2</v>
      </c>
      <c r="Q135" s="17">
        <f t="shared" si="34"/>
        <v>0.01</v>
      </c>
    </row>
    <row r="136" spans="1:17" ht="15.75" x14ac:dyDescent="0.25">
      <c r="A136" s="23" t="s">
        <v>232</v>
      </c>
      <c r="B136" s="19" t="s">
        <v>197</v>
      </c>
      <c r="C136" s="20">
        <v>297</v>
      </c>
      <c r="D136" s="20">
        <v>294</v>
      </c>
      <c r="E136" s="20">
        <v>294</v>
      </c>
      <c r="F136" s="20">
        <v>290</v>
      </c>
      <c r="G136" s="20">
        <v>296</v>
      </c>
      <c r="H136" s="20">
        <v>289</v>
      </c>
      <c r="I136" s="20">
        <v>295</v>
      </c>
      <c r="J136" s="20">
        <v>300</v>
      </c>
      <c r="K136" s="17">
        <f t="shared" si="28"/>
        <v>-1.0101010101010102E-2</v>
      </c>
      <c r="L136" s="17">
        <f t="shared" si="29"/>
        <v>0</v>
      </c>
      <c r="M136" s="17">
        <f t="shared" si="30"/>
        <v>-1.3605442176870748E-2</v>
      </c>
      <c r="N136" s="17">
        <f t="shared" si="31"/>
        <v>2.0689655172413793E-2</v>
      </c>
      <c r="O136" s="17">
        <f t="shared" si="32"/>
        <v>-2.364864864864865E-2</v>
      </c>
      <c r="P136" s="17">
        <f t="shared" si="33"/>
        <v>2.0761245674740483E-2</v>
      </c>
      <c r="Q136" s="17">
        <f t="shared" si="34"/>
        <v>1.6949152542372881E-2</v>
      </c>
    </row>
    <row r="137" spans="1:17" ht="15.75" x14ac:dyDescent="0.25">
      <c r="A137" s="23" t="s">
        <v>204</v>
      </c>
      <c r="B137" s="19" t="s">
        <v>201</v>
      </c>
      <c r="C137" s="20">
        <v>5494</v>
      </c>
      <c r="D137" s="20">
        <v>5477</v>
      </c>
      <c r="E137" s="20">
        <v>5486</v>
      </c>
      <c r="F137" s="20">
        <v>5522</v>
      </c>
      <c r="G137" s="20">
        <v>5586</v>
      </c>
      <c r="H137" s="20">
        <v>5641</v>
      </c>
      <c r="I137" s="20">
        <v>5661</v>
      </c>
      <c r="J137" s="20">
        <v>5706</v>
      </c>
      <c r="K137" s="17">
        <f t="shared" si="28"/>
        <v>-3.0942846741900255E-3</v>
      </c>
      <c r="L137" s="17">
        <f t="shared" si="29"/>
        <v>1.6432353478181487E-3</v>
      </c>
      <c r="M137" s="17">
        <f t="shared" si="30"/>
        <v>6.562158220925993E-3</v>
      </c>
      <c r="N137" s="17">
        <f t="shared" si="31"/>
        <v>1.1590003621876132E-2</v>
      </c>
      <c r="O137" s="17">
        <f t="shared" si="32"/>
        <v>9.8460436806301465E-3</v>
      </c>
      <c r="P137" s="17">
        <f t="shared" si="33"/>
        <v>3.5454706612302782E-3</v>
      </c>
      <c r="Q137" s="17">
        <f t="shared" si="34"/>
        <v>7.9491255961844191E-3</v>
      </c>
    </row>
    <row r="138" spans="1:17" ht="15.75" x14ac:dyDescent="0.25">
      <c r="A138" s="23" t="s">
        <v>217</v>
      </c>
      <c r="B138" s="19" t="s">
        <v>189</v>
      </c>
      <c r="C138" s="20">
        <v>11692</v>
      </c>
      <c r="D138" s="20">
        <v>12063</v>
      </c>
      <c r="E138" s="20">
        <v>12532</v>
      </c>
      <c r="F138" s="20">
        <v>12795</v>
      </c>
      <c r="G138" s="20">
        <v>13235</v>
      </c>
      <c r="H138" s="20">
        <v>13668</v>
      </c>
      <c r="I138" s="20">
        <v>13984</v>
      </c>
      <c r="J138" s="20">
        <v>14298</v>
      </c>
      <c r="K138" s="17">
        <f t="shared" si="28"/>
        <v>3.1731098186794392E-2</v>
      </c>
      <c r="L138" s="17">
        <f t="shared" si="29"/>
        <v>3.887921744176407E-2</v>
      </c>
      <c r="M138" s="17">
        <f t="shared" si="30"/>
        <v>2.0986275135652727E-2</v>
      </c>
      <c r="N138" s="17">
        <f t="shared" si="31"/>
        <v>3.4388432981633452E-2</v>
      </c>
      <c r="O138" s="17">
        <f t="shared" si="32"/>
        <v>3.2716282584057427E-2</v>
      </c>
      <c r="P138" s="17">
        <f t="shared" si="33"/>
        <v>2.3119695639449808E-2</v>
      </c>
      <c r="Q138" s="17">
        <f t="shared" si="34"/>
        <v>2.2454233409610985E-2</v>
      </c>
    </row>
    <row r="139" spans="1:17" ht="15.75" x14ac:dyDescent="0.25">
      <c r="A139" s="23" t="s">
        <v>314</v>
      </c>
      <c r="B139" s="19" t="s">
        <v>189</v>
      </c>
      <c r="C139" s="20">
        <v>5108</v>
      </c>
      <c r="D139" s="20">
        <v>5123</v>
      </c>
      <c r="E139" s="20">
        <v>5140</v>
      </c>
      <c r="F139" s="20">
        <v>5294</v>
      </c>
      <c r="G139" s="20">
        <v>5317</v>
      </c>
      <c r="H139" s="20">
        <v>5333</v>
      </c>
      <c r="I139" s="20">
        <v>5394</v>
      </c>
      <c r="J139" s="20">
        <v>5422</v>
      </c>
      <c r="K139" s="17">
        <f t="shared" si="28"/>
        <v>2.9365700861393894E-3</v>
      </c>
      <c r="L139" s="17">
        <f t="shared" si="29"/>
        <v>3.3183681436658209E-3</v>
      </c>
      <c r="M139" s="17">
        <f t="shared" si="30"/>
        <v>2.9961089494163425E-2</v>
      </c>
      <c r="N139" s="17">
        <f t="shared" si="31"/>
        <v>4.3445409897997734E-3</v>
      </c>
      <c r="O139" s="17">
        <f t="shared" si="32"/>
        <v>3.0092157231521536E-3</v>
      </c>
      <c r="P139" s="17">
        <f t="shared" si="33"/>
        <v>1.1438214888430527E-2</v>
      </c>
      <c r="Q139" s="17">
        <f t="shared" si="34"/>
        <v>5.1909529106414533E-3</v>
      </c>
    </row>
    <row r="140" spans="1:17" ht="15.75" x14ac:dyDescent="0.25">
      <c r="A140" s="23" t="s">
        <v>256</v>
      </c>
      <c r="B140" s="19" t="s">
        <v>189</v>
      </c>
      <c r="C140" s="20">
        <v>3801</v>
      </c>
      <c r="D140" s="20">
        <v>3842</v>
      </c>
      <c r="E140" s="20">
        <v>3892</v>
      </c>
      <c r="F140" s="20">
        <v>3962</v>
      </c>
      <c r="G140" s="20">
        <v>3925</v>
      </c>
      <c r="H140" s="20">
        <v>3953</v>
      </c>
      <c r="I140" s="20">
        <v>3956</v>
      </c>
      <c r="J140" s="20">
        <v>4013</v>
      </c>
      <c r="K140" s="17">
        <f t="shared" si="28"/>
        <v>1.0786635096027361E-2</v>
      </c>
      <c r="L140" s="17">
        <f t="shared" si="29"/>
        <v>1.3014055179593961E-2</v>
      </c>
      <c r="M140" s="17">
        <f t="shared" si="30"/>
        <v>1.7985611510791366E-2</v>
      </c>
      <c r="N140" s="17">
        <f t="shared" si="31"/>
        <v>-9.3387178192831898E-3</v>
      </c>
      <c r="O140" s="17">
        <f t="shared" si="32"/>
        <v>7.1337579617834395E-3</v>
      </c>
      <c r="P140" s="17">
        <f t="shared" si="33"/>
        <v>7.5891727801669616E-4</v>
      </c>
      <c r="Q140" s="17">
        <f t="shared" si="34"/>
        <v>1.4408493427704751E-2</v>
      </c>
    </row>
    <row r="141" spans="1:17" ht="15.75" x14ac:dyDescent="0.25">
      <c r="A141" s="23" t="s">
        <v>343</v>
      </c>
      <c r="B141" s="19" t="s">
        <v>189</v>
      </c>
      <c r="C141" s="20">
        <v>17739</v>
      </c>
      <c r="D141" s="20">
        <v>18288</v>
      </c>
      <c r="E141" s="20">
        <v>18733</v>
      </c>
      <c r="F141" s="20">
        <v>19370</v>
      </c>
      <c r="G141" s="20">
        <v>19869</v>
      </c>
      <c r="H141" s="20">
        <v>20379</v>
      </c>
      <c r="I141" s="20">
        <v>20826</v>
      </c>
      <c r="J141" s="20">
        <v>21229</v>
      </c>
      <c r="K141" s="17">
        <f t="shared" si="28"/>
        <v>3.0948756976154235E-2</v>
      </c>
      <c r="L141" s="17">
        <f t="shared" si="29"/>
        <v>2.4332895888013999E-2</v>
      </c>
      <c r="M141" s="17">
        <f t="shared" si="30"/>
        <v>3.4004163775156145E-2</v>
      </c>
      <c r="N141" s="17">
        <f t="shared" si="31"/>
        <v>2.576148683531234E-2</v>
      </c>
      <c r="O141" s="17">
        <f t="shared" si="32"/>
        <v>2.5668126226785444E-2</v>
      </c>
      <c r="P141" s="17">
        <f t="shared" si="33"/>
        <v>2.193434417783012E-2</v>
      </c>
      <c r="Q141" s="17">
        <f t="shared" si="34"/>
        <v>1.9350811485642945E-2</v>
      </c>
    </row>
    <row r="142" spans="1:17" ht="15.75" x14ac:dyDescent="0.25">
      <c r="A142" s="23" t="s">
        <v>292</v>
      </c>
      <c r="B142" s="19" t="s">
        <v>189</v>
      </c>
      <c r="C142" s="20">
        <v>495</v>
      </c>
      <c r="D142" s="20">
        <v>471</v>
      </c>
      <c r="E142" s="20">
        <v>512</v>
      </c>
      <c r="F142" s="20">
        <v>544</v>
      </c>
      <c r="G142" s="20">
        <v>579</v>
      </c>
      <c r="H142" s="20">
        <v>639</v>
      </c>
      <c r="I142" s="20">
        <v>639</v>
      </c>
      <c r="J142" s="20">
        <v>640</v>
      </c>
      <c r="K142" s="17">
        <f t="shared" si="28"/>
        <v>-4.8484848484848485E-2</v>
      </c>
      <c r="L142" s="17">
        <f t="shared" si="29"/>
        <v>8.7048832271762203E-2</v>
      </c>
      <c r="M142" s="17">
        <f t="shared" si="30"/>
        <v>6.25E-2</v>
      </c>
      <c r="N142" s="17">
        <f t="shared" si="31"/>
        <v>6.4338235294117641E-2</v>
      </c>
      <c r="O142" s="17">
        <f t="shared" si="32"/>
        <v>0.10362694300518134</v>
      </c>
      <c r="P142" s="17">
        <f t="shared" si="33"/>
        <v>0</v>
      </c>
      <c r="Q142" s="17">
        <f t="shared" si="34"/>
        <v>1.5649452269170579E-3</v>
      </c>
    </row>
    <row r="143" spans="1:17" ht="15.75" x14ac:dyDescent="0.25">
      <c r="A143" s="23" t="s">
        <v>324</v>
      </c>
      <c r="B143" s="19" t="s">
        <v>189</v>
      </c>
      <c r="C143" s="20">
        <v>11383</v>
      </c>
      <c r="D143" s="20">
        <v>11408</v>
      </c>
      <c r="E143" s="20">
        <v>11477</v>
      </c>
      <c r="F143" s="20">
        <v>11635</v>
      </c>
      <c r="G143" s="20">
        <v>11864</v>
      </c>
      <c r="H143" s="20">
        <v>12005</v>
      </c>
      <c r="I143" s="20">
        <v>12135</v>
      </c>
      <c r="J143" s="20">
        <v>12213</v>
      </c>
      <c r="K143" s="17">
        <f t="shared" si="28"/>
        <v>2.1962575770886408E-3</v>
      </c>
      <c r="L143" s="17">
        <f t="shared" si="29"/>
        <v>6.0483870967741934E-3</v>
      </c>
      <c r="M143" s="17">
        <f t="shared" si="30"/>
        <v>1.3766663762307223E-2</v>
      </c>
      <c r="N143" s="17">
        <f t="shared" si="31"/>
        <v>1.968199398366996E-2</v>
      </c>
      <c r="O143" s="17">
        <f t="shared" si="32"/>
        <v>1.1884693189480782E-2</v>
      </c>
      <c r="P143" s="17">
        <f t="shared" si="33"/>
        <v>1.0828821324448146E-2</v>
      </c>
      <c r="Q143" s="17">
        <f t="shared" si="34"/>
        <v>6.4276885043263289E-3</v>
      </c>
    </row>
    <row r="144" spans="1:17" ht="15.75" x14ac:dyDescent="0.25">
      <c r="A144" s="23" t="s">
        <v>364</v>
      </c>
      <c r="B144" s="19" t="s">
        <v>197</v>
      </c>
      <c r="C144" s="20">
        <v>381</v>
      </c>
      <c r="D144" s="20">
        <v>430</v>
      </c>
      <c r="E144" s="20">
        <v>503</v>
      </c>
      <c r="F144" s="20">
        <v>563</v>
      </c>
      <c r="G144" s="20">
        <v>609</v>
      </c>
      <c r="H144" s="20">
        <v>643</v>
      </c>
      <c r="I144" s="20">
        <v>648</v>
      </c>
      <c r="J144" s="20">
        <v>706</v>
      </c>
      <c r="K144" s="17">
        <f t="shared" si="28"/>
        <v>0.12860892388451445</v>
      </c>
      <c r="L144" s="17">
        <f t="shared" si="29"/>
        <v>0.16976744186046511</v>
      </c>
      <c r="M144" s="17">
        <f t="shared" si="30"/>
        <v>0.11928429423459244</v>
      </c>
      <c r="N144" s="17">
        <f t="shared" si="31"/>
        <v>8.1705150976909419E-2</v>
      </c>
      <c r="O144" s="17">
        <f t="shared" si="32"/>
        <v>5.5829228243021348E-2</v>
      </c>
      <c r="P144" s="17">
        <f t="shared" si="33"/>
        <v>7.7760497667185074E-3</v>
      </c>
      <c r="Q144" s="17">
        <f t="shared" si="34"/>
        <v>8.9506172839506168E-2</v>
      </c>
    </row>
    <row r="145" spans="1:17" ht="15.75" x14ac:dyDescent="0.25">
      <c r="A145" s="23" t="s">
        <v>285</v>
      </c>
      <c r="B145" s="19" t="s">
        <v>192</v>
      </c>
      <c r="C145" s="20">
        <v>482977</v>
      </c>
      <c r="D145" s="20">
        <v>494251</v>
      </c>
      <c r="E145" s="20">
        <v>504439</v>
      </c>
      <c r="F145" s="20">
        <v>513945</v>
      </c>
      <c r="G145" s="20">
        <v>526170</v>
      </c>
      <c r="H145" s="20">
        <v>542256</v>
      </c>
      <c r="I145" s="20">
        <v>554200</v>
      </c>
      <c r="J145" s="20">
        <v>569065</v>
      </c>
      <c r="K145" s="17">
        <f t="shared" si="28"/>
        <v>2.3342726465235403E-2</v>
      </c>
      <c r="L145" s="17">
        <f t="shared" si="29"/>
        <v>2.0613008370241031E-2</v>
      </c>
      <c r="M145" s="17">
        <f t="shared" si="30"/>
        <v>1.8844696781969674E-2</v>
      </c>
      <c r="N145" s="17">
        <f t="shared" si="31"/>
        <v>2.3786591950500539E-2</v>
      </c>
      <c r="O145" s="17">
        <f t="shared" si="32"/>
        <v>3.0571868407548893E-2</v>
      </c>
      <c r="P145" s="17">
        <f t="shared" si="33"/>
        <v>2.2026496710041015E-2</v>
      </c>
      <c r="Q145" s="17">
        <f t="shared" si="34"/>
        <v>2.682244677011909E-2</v>
      </c>
    </row>
    <row r="146" spans="1:17" ht="15.75" x14ac:dyDescent="0.25">
      <c r="A146" s="23" t="s">
        <v>349</v>
      </c>
      <c r="B146" s="19" t="s">
        <v>197</v>
      </c>
      <c r="C146" s="20">
        <v>314</v>
      </c>
      <c r="D146" s="20">
        <v>307</v>
      </c>
      <c r="E146" s="20">
        <v>297</v>
      </c>
      <c r="F146" s="20">
        <v>287</v>
      </c>
      <c r="G146" s="20">
        <v>273</v>
      </c>
      <c r="H146" s="20">
        <v>260</v>
      </c>
      <c r="I146" s="20">
        <v>257</v>
      </c>
      <c r="J146" s="20">
        <v>258</v>
      </c>
      <c r="K146" s="17">
        <f t="shared" si="28"/>
        <v>-2.2292993630573247E-2</v>
      </c>
      <c r="L146" s="17">
        <f t="shared" si="29"/>
        <v>-3.2573289902280131E-2</v>
      </c>
      <c r="M146" s="17">
        <f t="shared" si="30"/>
        <v>-3.3670033670033669E-2</v>
      </c>
      <c r="N146" s="17">
        <f t="shared" si="31"/>
        <v>-4.878048780487805E-2</v>
      </c>
      <c r="O146" s="17">
        <f t="shared" si="32"/>
        <v>-4.7619047619047616E-2</v>
      </c>
      <c r="P146" s="17">
        <f t="shared" si="33"/>
        <v>-1.1538461538461539E-2</v>
      </c>
      <c r="Q146" s="17">
        <f t="shared" si="34"/>
        <v>3.8910505836575876E-3</v>
      </c>
    </row>
    <row r="147" spans="1:17" ht="15.75" x14ac:dyDescent="0.25">
      <c r="A147" s="23" t="s">
        <v>331</v>
      </c>
      <c r="B147" s="19" t="s">
        <v>189</v>
      </c>
      <c r="C147" s="20">
        <v>1405</v>
      </c>
      <c r="D147" s="20">
        <v>1449</v>
      </c>
      <c r="E147" s="20">
        <v>1495</v>
      </c>
      <c r="F147" s="20">
        <v>1485</v>
      </c>
      <c r="G147" s="20">
        <v>1502</v>
      </c>
      <c r="H147" s="20">
        <v>1534</v>
      </c>
      <c r="I147" s="20">
        <v>1536</v>
      </c>
      <c r="J147" s="20">
        <v>1539</v>
      </c>
      <c r="K147" s="17">
        <f t="shared" si="28"/>
        <v>3.1316725978647687E-2</v>
      </c>
      <c r="L147" s="17">
        <f t="shared" si="29"/>
        <v>3.1746031746031744E-2</v>
      </c>
      <c r="M147" s="17">
        <f t="shared" si="30"/>
        <v>-6.688963210702341E-3</v>
      </c>
      <c r="N147" s="17">
        <f t="shared" si="31"/>
        <v>1.1447811447811448E-2</v>
      </c>
      <c r="O147" s="17">
        <f t="shared" si="32"/>
        <v>2.1304926764314249E-2</v>
      </c>
      <c r="P147" s="17">
        <f t="shared" si="33"/>
        <v>1.3037809647979139E-3</v>
      </c>
      <c r="Q147" s="17">
        <f t="shared" si="34"/>
        <v>1.953125E-3</v>
      </c>
    </row>
    <row r="148" spans="1:17" ht="15.75" x14ac:dyDescent="0.25">
      <c r="A148" s="23" t="s">
        <v>205</v>
      </c>
      <c r="B148" s="19" t="s">
        <v>197</v>
      </c>
      <c r="C148" s="20">
        <v>1398</v>
      </c>
      <c r="D148" s="20">
        <v>1387</v>
      </c>
      <c r="E148" s="20">
        <v>1401</v>
      </c>
      <c r="F148" s="20">
        <v>1412</v>
      </c>
      <c r="G148" s="20">
        <v>1415</v>
      </c>
      <c r="H148" s="20">
        <v>1386</v>
      </c>
      <c r="I148" s="20">
        <v>1401</v>
      </c>
      <c r="J148" s="20">
        <v>1404</v>
      </c>
      <c r="K148" s="17">
        <f t="shared" si="28"/>
        <v>-7.8683834048640915E-3</v>
      </c>
      <c r="L148" s="17">
        <f t="shared" si="29"/>
        <v>1.0093727469358327E-2</v>
      </c>
      <c r="M148" s="17">
        <f t="shared" si="30"/>
        <v>7.8515346181299069E-3</v>
      </c>
      <c r="N148" s="17">
        <f t="shared" si="31"/>
        <v>2.124645892351275E-3</v>
      </c>
      <c r="O148" s="17">
        <f t="shared" si="32"/>
        <v>-2.0494699646643109E-2</v>
      </c>
      <c r="P148" s="17">
        <f t="shared" si="33"/>
        <v>1.0822510822510822E-2</v>
      </c>
      <c r="Q148" s="17">
        <f t="shared" si="34"/>
        <v>2.1413276231263384E-3</v>
      </c>
    </row>
    <row r="149" spans="1:17" ht="15.75" x14ac:dyDescent="0.25">
      <c r="A149" s="23" t="s">
        <v>293</v>
      </c>
      <c r="B149" s="19" t="s">
        <v>192</v>
      </c>
      <c r="C149" s="20">
        <v>11696</v>
      </c>
      <c r="D149" s="20">
        <v>11688</v>
      </c>
      <c r="E149" s="20">
        <v>12013</v>
      </c>
      <c r="F149" s="20">
        <v>12158</v>
      </c>
      <c r="G149" s="20">
        <v>12164</v>
      </c>
      <c r="H149" s="20">
        <v>12161</v>
      </c>
      <c r="I149" s="20">
        <v>12209</v>
      </c>
      <c r="J149" s="20">
        <v>12248</v>
      </c>
      <c r="K149" s="17">
        <f t="shared" si="28"/>
        <v>-6.8399452804377564E-4</v>
      </c>
      <c r="L149" s="17">
        <f t="shared" si="29"/>
        <v>2.7806297056810404E-2</v>
      </c>
      <c r="M149" s="17">
        <f t="shared" si="30"/>
        <v>1.2070257221343545E-2</v>
      </c>
      <c r="N149" s="17">
        <f t="shared" si="31"/>
        <v>4.9350222075999345E-4</v>
      </c>
      <c r="O149" s="17">
        <f t="shared" si="32"/>
        <v>-2.4662939822426834E-4</v>
      </c>
      <c r="P149" s="17">
        <f t="shared" si="33"/>
        <v>3.9470438286325141E-3</v>
      </c>
      <c r="Q149" s="17">
        <f t="shared" si="34"/>
        <v>3.1943648128429846E-3</v>
      </c>
    </row>
    <row r="150" spans="1:17" ht="15.75" x14ac:dyDescent="0.25">
      <c r="A150" s="23" t="s">
        <v>193</v>
      </c>
      <c r="B150" s="19" t="s">
        <v>189</v>
      </c>
      <c r="C150" s="20">
        <v>2020</v>
      </c>
      <c r="D150" s="20">
        <v>1970</v>
      </c>
      <c r="E150" s="20">
        <v>1977</v>
      </c>
      <c r="F150" s="20">
        <v>1971</v>
      </c>
      <c r="G150" s="20">
        <v>1920</v>
      </c>
      <c r="H150" s="20">
        <v>1967</v>
      </c>
      <c r="I150" s="20">
        <v>2011</v>
      </c>
      <c r="J150" s="20">
        <v>2147</v>
      </c>
      <c r="K150" s="17">
        <f t="shared" si="28"/>
        <v>-2.4752475247524754E-2</v>
      </c>
      <c r="L150" s="17">
        <f t="shared" si="29"/>
        <v>3.5532994923857869E-3</v>
      </c>
      <c r="M150" s="17">
        <f t="shared" si="30"/>
        <v>-3.0349013657056147E-3</v>
      </c>
      <c r="N150" s="17">
        <f t="shared" si="31"/>
        <v>-2.5875190258751901E-2</v>
      </c>
      <c r="O150" s="17">
        <f t="shared" si="32"/>
        <v>2.4479166666666666E-2</v>
      </c>
      <c r="P150" s="17">
        <f t="shared" si="33"/>
        <v>2.2369089984748347E-2</v>
      </c>
      <c r="Q150" s="17">
        <f t="shared" si="34"/>
        <v>6.7628045748383894E-2</v>
      </c>
    </row>
    <row r="151" spans="1:17" ht="15.75" x14ac:dyDescent="0.25">
      <c r="A151" s="23" t="s">
        <v>300</v>
      </c>
      <c r="B151" s="19" t="s">
        <v>192</v>
      </c>
      <c r="C151" s="20">
        <v>7806</v>
      </c>
      <c r="D151" s="20">
        <v>7803</v>
      </c>
      <c r="E151" s="20">
        <v>7734</v>
      </c>
      <c r="F151" s="20">
        <v>7904</v>
      </c>
      <c r="G151" s="20">
        <v>8093</v>
      </c>
      <c r="H151" s="20">
        <v>8052</v>
      </c>
      <c r="I151" s="20">
        <v>8122</v>
      </c>
      <c r="J151" s="20">
        <v>8186</v>
      </c>
      <c r="K151" s="17">
        <f t="shared" si="28"/>
        <v>-3.8431975403535742E-4</v>
      </c>
      <c r="L151" s="17">
        <f t="shared" si="29"/>
        <v>-8.842752787389465E-3</v>
      </c>
      <c r="M151" s="17">
        <f t="shared" si="30"/>
        <v>2.1980863718644945E-2</v>
      </c>
      <c r="N151" s="17">
        <f t="shared" si="31"/>
        <v>2.3911943319838057E-2</v>
      </c>
      <c r="O151" s="17">
        <f t="shared" si="32"/>
        <v>-5.0661065118003216E-3</v>
      </c>
      <c r="P151" s="17">
        <f t="shared" si="33"/>
        <v>8.6934923000496767E-3</v>
      </c>
      <c r="Q151" s="17">
        <f t="shared" si="34"/>
        <v>7.8798325535582373E-3</v>
      </c>
    </row>
    <row r="152" spans="1:17" ht="15.75" x14ac:dyDescent="0.25">
      <c r="A152" s="23" t="s">
        <v>332</v>
      </c>
      <c r="B152" s="19" t="s">
        <v>189</v>
      </c>
      <c r="C152" s="20">
        <v>2816</v>
      </c>
      <c r="D152" s="20">
        <v>2851</v>
      </c>
      <c r="E152" s="20">
        <v>2977</v>
      </c>
      <c r="F152" s="20">
        <v>2975</v>
      </c>
      <c r="G152" s="20">
        <v>2400</v>
      </c>
      <c r="H152" s="20">
        <v>2075</v>
      </c>
      <c r="I152" s="20">
        <v>2130</v>
      </c>
      <c r="J152" s="20">
        <v>2169</v>
      </c>
      <c r="K152" s="17">
        <f t="shared" si="28"/>
        <v>1.2428977272727272E-2</v>
      </c>
      <c r="L152" s="17">
        <f t="shared" si="29"/>
        <v>4.4195019291476678E-2</v>
      </c>
      <c r="M152" s="17">
        <f t="shared" si="30"/>
        <v>-6.7181726570372856E-4</v>
      </c>
      <c r="N152" s="17">
        <f t="shared" si="31"/>
        <v>-0.19327731092436976</v>
      </c>
      <c r="O152" s="17">
        <f t="shared" si="32"/>
        <v>-0.13541666666666666</v>
      </c>
      <c r="P152" s="17">
        <f t="shared" si="33"/>
        <v>2.6506024096385541E-2</v>
      </c>
      <c r="Q152" s="17">
        <f t="shared" si="34"/>
        <v>1.8309859154929577E-2</v>
      </c>
    </row>
    <row r="153" spans="1:17" ht="15.75" x14ac:dyDescent="0.25">
      <c r="A153" s="23" t="s">
        <v>194</v>
      </c>
      <c r="B153" s="19" t="s">
        <v>189</v>
      </c>
      <c r="C153" s="20">
        <v>1661</v>
      </c>
      <c r="D153" s="20">
        <v>1654</v>
      </c>
      <c r="E153" s="20">
        <v>1684</v>
      </c>
      <c r="F153" s="20">
        <v>1709</v>
      </c>
      <c r="G153" s="20">
        <v>1739</v>
      </c>
      <c r="H153" s="20">
        <v>1794</v>
      </c>
      <c r="I153" s="20">
        <v>1846</v>
      </c>
      <c r="J153" s="20">
        <v>1930</v>
      </c>
      <c r="K153" s="17">
        <f t="shared" si="28"/>
        <v>-4.2143287176399759E-3</v>
      </c>
      <c r="L153" s="17">
        <f t="shared" si="29"/>
        <v>1.8137847642079808E-2</v>
      </c>
      <c r="M153" s="17">
        <f t="shared" si="30"/>
        <v>1.4845605700712588E-2</v>
      </c>
      <c r="N153" s="17">
        <f t="shared" si="31"/>
        <v>1.7554125219426564E-2</v>
      </c>
      <c r="O153" s="17">
        <f t="shared" si="32"/>
        <v>3.1627372052903967E-2</v>
      </c>
      <c r="P153" s="17">
        <f t="shared" si="33"/>
        <v>2.8985507246376812E-2</v>
      </c>
      <c r="Q153" s="17">
        <f t="shared" si="34"/>
        <v>4.5503791982665222E-2</v>
      </c>
    </row>
    <row r="154" spans="1:17" ht="15.75" x14ac:dyDescent="0.25">
      <c r="A154" s="23" t="s">
        <v>266</v>
      </c>
      <c r="B154" s="19" t="s">
        <v>197</v>
      </c>
      <c r="C154" s="20">
        <v>1020</v>
      </c>
      <c r="D154" s="20">
        <v>1030</v>
      </c>
      <c r="E154" s="20">
        <v>1031</v>
      </c>
      <c r="F154" s="20">
        <v>1030</v>
      </c>
      <c r="G154" s="20">
        <v>1045</v>
      </c>
      <c r="H154" s="20">
        <v>1066</v>
      </c>
      <c r="I154" s="20">
        <v>1054</v>
      </c>
      <c r="J154" s="20">
        <v>1076</v>
      </c>
      <c r="K154" s="17">
        <f t="shared" si="28"/>
        <v>9.8039215686274508E-3</v>
      </c>
      <c r="L154" s="17">
        <f t="shared" si="29"/>
        <v>9.7087378640776695E-4</v>
      </c>
      <c r="M154" s="17">
        <f t="shared" si="30"/>
        <v>-9.6993210475266732E-4</v>
      </c>
      <c r="N154" s="17">
        <f t="shared" si="31"/>
        <v>1.4563106796116505E-2</v>
      </c>
      <c r="O154" s="17">
        <f t="shared" si="32"/>
        <v>2.0095693779904306E-2</v>
      </c>
      <c r="P154" s="17">
        <f t="shared" si="33"/>
        <v>-1.125703564727955E-2</v>
      </c>
      <c r="Q154" s="17">
        <f t="shared" si="34"/>
        <v>2.0872865275142316E-2</v>
      </c>
    </row>
    <row r="155" spans="1:17" ht="15.75" x14ac:dyDescent="0.25">
      <c r="A155" s="23" t="s">
        <v>286</v>
      </c>
      <c r="B155" s="19" t="s">
        <v>192</v>
      </c>
      <c r="C155" s="20">
        <v>619779</v>
      </c>
      <c r="D155" s="20">
        <v>630890</v>
      </c>
      <c r="E155" s="20">
        <v>639440</v>
      </c>
      <c r="F155" s="20">
        <v>647727</v>
      </c>
      <c r="G155" s="20">
        <v>652271</v>
      </c>
      <c r="H155" s="20">
        <v>661200</v>
      </c>
      <c r="I155" s="20">
        <v>666310</v>
      </c>
      <c r="J155" s="20">
        <v>672963</v>
      </c>
      <c r="K155" s="17">
        <f t="shared" si="28"/>
        <v>1.7927357977601692E-2</v>
      </c>
      <c r="L155" s="17">
        <f t="shared" si="29"/>
        <v>1.355228328234716E-2</v>
      </c>
      <c r="M155" s="17">
        <f t="shared" si="30"/>
        <v>1.2959777305141999E-2</v>
      </c>
      <c r="N155" s="17">
        <f t="shared" si="31"/>
        <v>7.0153011994250666E-3</v>
      </c>
      <c r="O155" s="17">
        <f t="shared" si="32"/>
        <v>1.368909548331905E-2</v>
      </c>
      <c r="P155" s="17">
        <f t="shared" si="33"/>
        <v>7.7283726557773741E-3</v>
      </c>
      <c r="Q155" s="17">
        <f t="shared" si="34"/>
        <v>9.9848418904113709E-3</v>
      </c>
    </row>
    <row r="156" spans="1:17" ht="15.75" x14ac:dyDescent="0.25">
      <c r="A156" s="23" t="s">
        <v>206</v>
      </c>
      <c r="B156" s="19" t="s">
        <v>189</v>
      </c>
      <c r="C156" s="20">
        <v>4599</v>
      </c>
      <c r="D156" s="20">
        <v>4599</v>
      </c>
      <c r="E156" s="20">
        <v>4639</v>
      </c>
      <c r="F156" s="20">
        <v>4609</v>
      </c>
      <c r="G156" s="20">
        <v>4600</v>
      </c>
      <c r="H156" s="20">
        <v>4636</v>
      </c>
      <c r="I156" s="20">
        <v>4605</v>
      </c>
      <c r="J156" s="20">
        <v>4644</v>
      </c>
      <c r="K156" s="17">
        <f t="shared" si="28"/>
        <v>0</v>
      </c>
      <c r="L156" s="17">
        <f t="shared" si="29"/>
        <v>8.6975429441182861E-3</v>
      </c>
      <c r="M156" s="17">
        <f t="shared" si="30"/>
        <v>-6.4669109721922826E-3</v>
      </c>
      <c r="N156" s="17">
        <f t="shared" si="31"/>
        <v>-1.9527012367107832E-3</v>
      </c>
      <c r="O156" s="17">
        <f t="shared" si="32"/>
        <v>7.8260869565217397E-3</v>
      </c>
      <c r="P156" s="17">
        <f t="shared" si="33"/>
        <v>-6.686798964624676E-3</v>
      </c>
      <c r="Q156" s="17">
        <f t="shared" si="34"/>
        <v>8.4690553745928338E-3</v>
      </c>
    </row>
    <row r="157" spans="1:17" ht="15.75" x14ac:dyDescent="0.25">
      <c r="A157" s="23" t="s">
        <v>315</v>
      </c>
      <c r="B157" s="19" t="s">
        <v>192</v>
      </c>
      <c r="C157" s="20">
        <v>38940</v>
      </c>
      <c r="D157" s="20">
        <v>38638</v>
      </c>
      <c r="E157" s="20">
        <v>38786</v>
      </c>
      <c r="F157" s="20">
        <v>39783</v>
      </c>
      <c r="G157" s="20">
        <v>40801</v>
      </c>
      <c r="H157" s="20">
        <v>41462</v>
      </c>
      <c r="I157" s="20">
        <v>42045</v>
      </c>
      <c r="J157" s="20">
        <v>42559</v>
      </c>
      <c r="K157" s="17">
        <f t="shared" si="28"/>
        <v>-7.7555213148433489E-3</v>
      </c>
      <c r="L157" s="17">
        <f t="shared" si="29"/>
        <v>3.8304260054868263E-3</v>
      </c>
      <c r="M157" s="17">
        <f t="shared" si="30"/>
        <v>2.5705151343268191E-2</v>
      </c>
      <c r="N157" s="17">
        <f t="shared" si="31"/>
        <v>2.5588819344946334E-2</v>
      </c>
      <c r="O157" s="17">
        <f t="shared" si="32"/>
        <v>1.6200583319036298E-2</v>
      </c>
      <c r="P157" s="17">
        <f t="shared" si="33"/>
        <v>1.4061067965848247E-2</v>
      </c>
      <c r="Q157" s="17">
        <f t="shared" si="34"/>
        <v>1.2224997026994887E-2</v>
      </c>
    </row>
    <row r="158" spans="1:17" ht="15.75" x14ac:dyDescent="0.25">
      <c r="A158" s="23" t="s">
        <v>218</v>
      </c>
      <c r="B158" s="19" t="s">
        <v>192</v>
      </c>
      <c r="C158" s="20">
        <v>82313</v>
      </c>
      <c r="D158" s="20">
        <v>83604</v>
      </c>
      <c r="E158" s="20">
        <v>84892</v>
      </c>
      <c r="F158" s="20">
        <v>86371</v>
      </c>
      <c r="G158" s="20">
        <v>88676</v>
      </c>
      <c r="H158" s="20">
        <v>90188</v>
      </c>
      <c r="I158" s="20">
        <v>91054</v>
      </c>
      <c r="J158" s="20">
        <v>92041</v>
      </c>
      <c r="K158" s="17">
        <f t="shared" si="28"/>
        <v>1.5684035328562926E-2</v>
      </c>
      <c r="L158" s="17">
        <f t="shared" si="29"/>
        <v>1.5405961437251807E-2</v>
      </c>
      <c r="M158" s="17">
        <f t="shared" si="30"/>
        <v>1.7422136361494606E-2</v>
      </c>
      <c r="N158" s="17">
        <f t="shared" si="31"/>
        <v>2.668719824941242E-2</v>
      </c>
      <c r="O158" s="17">
        <f t="shared" si="32"/>
        <v>1.7050836754025894E-2</v>
      </c>
      <c r="P158" s="17">
        <f t="shared" si="33"/>
        <v>9.6021643677651133E-3</v>
      </c>
      <c r="Q158" s="17">
        <f t="shared" si="34"/>
        <v>1.0839721483954576E-2</v>
      </c>
    </row>
    <row r="159" spans="1:17" ht="15.75" x14ac:dyDescent="0.25">
      <c r="A159" s="23" t="s">
        <v>219</v>
      </c>
      <c r="B159" s="19" t="s">
        <v>201</v>
      </c>
      <c r="C159" s="20">
        <v>9564</v>
      </c>
      <c r="D159" s="20">
        <v>9906</v>
      </c>
      <c r="E159" s="20">
        <v>10126</v>
      </c>
      <c r="F159" s="20">
        <v>10444</v>
      </c>
      <c r="G159" s="20">
        <v>10618</v>
      </c>
      <c r="H159" s="20">
        <v>10941</v>
      </c>
      <c r="I159" s="20">
        <v>11154</v>
      </c>
      <c r="J159" s="20">
        <v>11318</v>
      </c>
      <c r="K159" s="17">
        <f t="shared" si="28"/>
        <v>3.5759096612296114E-2</v>
      </c>
      <c r="L159" s="17">
        <f t="shared" si="29"/>
        <v>2.2208762366242682E-2</v>
      </c>
      <c r="M159" s="17">
        <f t="shared" si="30"/>
        <v>3.1404305747580484E-2</v>
      </c>
      <c r="N159" s="17">
        <f t="shared" si="31"/>
        <v>1.6660283416315588E-2</v>
      </c>
      <c r="O159" s="17">
        <f t="shared" si="32"/>
        <v>3.0420041439065737E-2</v>
      </c>
      <c r="P159" s="17">
        <f t="shared" si="33"/>
        <v>1.9468055936386071E-2</v>
      </c>
      <c r="Q159" s="17">
        <f t="shared" si="34"/>
        <v>1.4703245472476242E-2</v>
      </c>
    </row>
    <row r="160" spans="1:17" ht="15.75" x14ac:dyDescent="0.25">
      <c r="A160" s="23" t="s">
        <v>301</v>
      </c>
      <c r="B160" s="19" t="s">
        <v>197</v>
      </c>
      <c r="C160" s="20">
        <v>1721</v>
      </c>
      <c r="D160" s="20">
        <v>1720</v>
      </c>
      <c r="E160" s="20">
        <v>1714</v>
      </c>
      <c r="F160" s="20">
        <v>1741</v>
      </c>
      <c r="G160" s="20">
        <v>1742</v>
      </c>
      <c r="H160" s="20">
        <v>1754</v>
      </c>
      <c r="I160" s="20">
        <v>1752</v>
      </c>
      <c r="J160" s="20">
        <v>1754</v>
      </c>
      <c r="K160" s="17">
        <f t="shared" si="28"/>
        <v>-5.8105752469494478E-4</v>
      </c>
      <c r="L160" s="17">
        <f t="shared" si="29"/>
        <v>-3.4883720930232558E-3</v>
      </c>
      <c r="M160" s="17">
        <f t="shared" si="30"/>
        <v>1.5752625437572929E-2</v>
      </c>
      <c r="N160" s="17">
        <f t="shared" si="31"/>
        <v>5.7438253877082138E-4</v>
      </c>
      <c r="O160" s="17">
        <f t="shared" si="32"/>
        <v>6.8886337543053958E-3</v>
      </c>
      <c r="P160" s="17">
        <f t="shared" si="33"/>
        <v>-1.1402508551881414E-3</v>
      </c>
      <c r="Q160" s="17">
        <f t="shared" si="34"/>
        <v>1.1415525114155251E-3</v>
      </c>
    </row>
    <row r="161" spans="1:17" ht="15.75" x14ac:dyDescent="0.25">
      <c r="A161" s="23" t="s">
        <v>222</v>
      </c>
      <c r="B161" s="19" t="s">
        <v>189</v>
      </c>
      <c r="C161" s="20">
        <v>245</v>
      </c>
      <c r="D161" s="20">
        <v>238</v>
      </c>
      <c r="E161" s="20">
        <v>233</v>
      </c>
      <c r="F161" s="20">
        <v>232</v>
      </c>
      <c r="G161" s="20">
        <v>228</v>
      </c>
      <c r="H161" s="20">
        <v>226</v>
      </c>
      <c r="I161" s="20">
        <v>227</v>
      </c>
      <c r="J161" s="20">
        <v>233</v>
      </c>
      <c r="K161" s="17">
        <f t="shared" si="28"/>
        <v>-2.8571428571428571E-2</v>
      </c>
      <c r="L161" s="17">
        <f t="shared" si="29"/>
        <v>-2.100840336134454E-2</v>
      </c>
      <c r="M161" s="17">
        <f t="shared" si="30"/>
        <v>-4.2918454935622317E-3</v>
      </c>
      <c r="N161" s="17">
        <f t="shared" si="31"/>
        <v>-1.7241379310344827E-2</v>
      </c>
      <c r="O161" s="17">
        <f t="shared" si="32"/>
        <v>-8.771929824561403E-3</v>
      </c>
      <c r="P161" s="17">
        <f t="shared" si="33"/>
        <v>4.4247787610619468E-3</v>
      </c>
      <c r="Q161" s="17">
        <f t="shared" si="34"/>
        <v>2.643171806167401E-2</v>
      </c>
    </row>
    <row r="162" spans="1:17" ht="15.75" x14ac:dyDescent="0.25">
      <c r="A162" s="23" t="s">
        <v>236</v>
      </c>
      <c r="B162" s="19" t="s">
        <v>189</v>
      </c>
      <c r="C162" s="20">
        <v>31690</v>
      </c>
      <c r="D162" s="20">
        <v>31947</v>
      </c>
      <c r="E162" s="20">
        <v>32586</v>
      </c>
      <c r="F162" s="20">
        <v>33507</v>
      </c>
      <c r="G162" s="20">
        <v>33694</v>
      </c>
      <c r="H162" s="20">
        <v>33751</v>
      </c>
      <c r="I162" s="20">
        <v>34407</v>
      </c>
      <c r="J162" s="20">
        <v>34883</v>
      </c>
      <c r="K162" s="17">
        <f t="shared" si="28"/>
        <v>8.1098138213947617E-3</v>
      </c>
      <c r="L162" s="17">
        <f t="shared" si="29"/>
        <v>2.0001878110620715E-2</v>
      </c>
      <c r="M162" s="17">
        <f t="shared" si="30"/>
        <v>2.8263671515374702E-2</v>
      </c>
      <c r="N162" s="17">
        <f t="shared" si="31"/>
        <v>5.5809233891425669E-3</v>
      </c>
      <c r="O162" s="17">
        <f t="shared" si="32"/>
        <v>1.6916958508933341E-3</v>
      </c>
      <c r="P162" s="17">
        <f t="shared" si="33"/>
        <v>1.943646114189209E-2</v>
      </c>
      <c r="Q162" s="17">
        <f t="shared" si="34"/>
        <v>1.383439416397826E-2</v>
      </c>
    </row>
    <row r="163" spans="1:17" ht="15.75" x14ac:dyDescent="0.25">
      <c r="A163" s="23" t="s">
        <v>287</v>
      </c>
      <c r="B163" s="19" t="s">
        <v>189</v>
      </c>
      <c r="C163" s="20">
        <v>42951</v>
      </c>
      <c r="D163" s="20">
        <v>43733</v>
      </c>
      <c r="E163" s="20">
        <v>43817</v>
      </c>
      <c r="F163" s="20">
        <v>44216</v>
      </c>
      <c r="G163" s="20">
        <v>44185</v>
      </c>
      <c r="H163" s="20">
        <v>44472</v>
      </c>
      <c r="I163" s="20">
        <v>44639</v>
      </c>
      <c r="J163" s="20">
        <v>44886</v>
      </c>
      <c r="K163" s="17">
        <f t="shared" si="28"/>
        <v>1.8206793788270354E-2</v>
      </c>
      <c r="L163" s="17">
        <f t="shared" si="29"/>
        <v>1.9207463471520362E-3</v>
      </c>
      <c r="M163" s="17">
        <f t="shared" si="30"/>
        <v>9.1060547276171355E-3</v>
      </c>
      <c r="N163" s="17">
        <f t="shared" si="31"/>
        <v>-7.0110367287859595E-4</v>
      </c>
      <c r="O163" s="17">
        <f t="shared" si="32"/>
        <v>6.4954169967183437E-3</v>
      </c>
      <c r="P163" s="17">
        <f t="shared" si="33"/>
        <v>3.7551717934880373E-3</v>
      </c>
      <c r="Q163" s="17">
        <f t="shared" si="34"/>
        <v>5.5332780752256998E-3</v>
      </c>
    </row>
    <row r="164" spans="1:17" ht="15.75" x14ac:dyDescent="0.25">
      <c r="A164" s="23" t="s">
        <v>344</v>
      </c>
      <c r="B164" s="19" t="s">
        <v>189</v>
      </c>
      <c r="C164" s="20">
        <v>10340</v>
      </c>
      <c r="D164" s="20">
        <v>10635</v>
      </c>
      <c r="E164" s="20">
        <v>10843</v>
      </c>
      <c r="F164" s="20">
        <v>11249</v>
      </c>
      <c r="G164" s="20">
        <v>11361</v>
      </c>
      <c r="H164" s="20">
        <v>11746</v>
      </c>
      <c r="I164" s="20">
        <v>11848</v>
      </c>
      <c r="J164" s="20">
        <v>11901</v>
      </c>
      <c r="K164" s="17">
        <f t="shared" si="28"/>
        <v>2.852998065764023E-2</v>
      </c>
      <c r="L164" s="17">
        <f t="shared" si="29"/>
        <v>1.9558062999529856E-2</v>
      </c>
      <c r="M164" s="17">
        <f t="shared" si="30"/>
        <v>3.7443511943189157E-2</v>
      </c>
      <c r="N164" s="17">
        <f t="shared" si="31"/>
        <v>9.9564405724953328E-3</v>
      </c>
      <c r="O164" s="17">
        <f t="shared" si="32"/>
        <v>3.3887861983980284E-2</v>
      </c>
      <c r="P164" s="17">
        <f t="shared" si="33"/>
        <v>8.6838072535331181E-3</v>
      </c>
      <c r="Q164" s="17">
        <f t="shared" si="34"/>
        <v>4.4733288318703577E-3</v>
      </c>
    </row>
    <row r="165" spans="1:17" ht="15.75" x14ac:dyDescent="0.25">
      <c r="A165" s="23" t="s">
        <v>288</v>
      </c>
      <c r="B165" s="19" t="s">
        <v>192</v>
      </c>
      <c r="C165" s="20">
        <v>19340</v>
      </c>
      <c r="D165" s="20">
        <v>19340</v>
      </c>
      <c r="E165" s="20">
        <v>19863</v>
      </c>
      <c r="F165" s="20">
        <v>20205</v>
      </c>
      <c r="G165" s="20">
        <v>20787</v>
      </c>
      <c r="H165" s="20">
        <v>20891</v>
      </c>
      <c r="I165" s="20">
        <v>21071</v>
      </c>
      <c r="J165" s="20">
        <v>21370</v>
      </c>
      <c r="K165" s="17">
        <f t="shared" si="28"/>
        <v>0</v>
      </c>
      <c r="L165" s="17">
        <f t="shared" si="29"/>
        <v>2.7042399172699069E-2</v>
      </c>
      <c r="M165" s="17">
        <f t="shared" si="30"/>
        <v>1.7217942908926143E-2</v>
      </c>
      <c r="N165" s="17">
        <f t="shared" si="31"/>
        <v>2.8804751299183369E-2</v>
      </c>
      <c r="O165" s="17">
        <f t="shared" si="32"/>
        <v>5.0031269543464665E-3</v>
      </c>
      <c r="P165" s="17">
        <f t="shared" si="33"/>
        <v>8.6161504954286542E-3</v>
      </c>
      <c r="Q165" s="17">
        <f t="shared" si="34"/>
        <v>1.4190119121066869E-2</v>
      </c>
    </row>
    <row r="166" spans="1:17" ht="15.75" x14ac:dyDescent="0.25">
      <c r="A166" s="23" t="s">
        <v>223</v>
      </c>
      <c r="B166" s="19" t="s">
        <v>192</v>
      </c>
      <c r="C166" s="20">
        <v>11171</v>
      </c>
      <c r="D166" s="20">
        <v>10961</v>
      </c>
      <c r="E166" s="20">
        <v>10749</v>
      </c>
      <c r="F166" s="20">
        <v>10868</v>
      </c>
      <c r="G166" s="20">
        <v>11084</v>
      </c>
      <c r="H166" s="20">
        <v>11231</v>
      </c>
      <c r="I166" s="20">
        <v>11292</v>
      </c>
      <c r="J166" s="20">
        <v>11359</v>
      </c>
      <c r="K166" s="17">
        <f t="shared" si="28"/>
        <v>-1.8798675140990064E-2</v>
      </c>
      <c r="L166" s="17">
        <f t="shared" si="29"/>
        <v>-1.9341300976188303E-2</v>
      </c>
      <c r="M166" s="17">
        <f t="shared" si="30"/>
        <v>1.107079728346823E-2</v>
      </c>
      <c r="N166" s="17">
        <f t="shared" si="31"/>
        <v>1.9874861980125138E-2</v>
      </c>
      <c r="O166" s="17">
        <f t="shared" si="32"/>
        <v>1.3262360158787441E-2</v>
      </c>
      <c r="P166" s="17">
        <f t="shared" si="33"/>
        <v>5.4313952453031791E-3</v>
      </c>
      <c r="Q166" s="17">
        <f t="shared" si="34"/>
        <v>5.9334041799504076E-3</v>
      </c>
    </row>
    <row r="167" spans="1:17" ht="16.5" thickBot="1" x14ac:dyDescent="0.3">
      <c r="A167" s="5" t="s">
        <v>350</v>
      </c>
      <c r="B167" s="32" t="s">
        <v>197</v>
      </c>
      <c r="C167" s="34">
        <v>126</v>
      </c>
      <c r="D167" s="34">
        <v>121</v>
      </c>
      <c r="E167" s="34">
        <v>123</v>
      </c>
      <c r="F167" s="34">
        <v>118</v>
      </c>
      <c r="G167" s="34">
        <v>113</v>
      </c>
      <c r="H167" s="34">
        <v>112</v>
      </c>
      <c r="I167" s="34">
        <v>108</v>
      </c>
      <c r="J167" s="34">
        <v>102</v>
      </c>
      <c r="K167" s="35">
        <f t="shared" si="28"/>
        <v>-3.968253968253968E-2</v>
      </c>
      <c r="L167" s="35">
        <f t="shared" si="29"/>
        <v>1.6528925619834711E-2</v>
      </c>
      <c r="M167" s="35">
        <f t="shared" si="30"/>
        <v>-4.065040650406504E-2</v>
      </c>
      <c r="N167" s="35">
        <f t="shared" si="31"/>
        <v>-4.2372881355932202E-2</v>
      </c>
      <c r="O167" s="35">
        <f t="shared" si="32"/>
        <v>-8.8495575221238937E-3</v>
      </c>
      <c r="P167" s="35">
        <f t="shared" si="33"/>
        <v>-3.5714285714285712E-2</v>
      </c>
      <c r="Q167" s="35">
        <f t="shared" si="34"/>
        <v>-5.5555555555555552E-2</v>
      </c>
    </row>
    <row r="168" spans="1:17" ht="16.5" thickTop="1" x14ac:dyDescent="0.25">
      <c r="A168" s="24" t="s">
        <v>418</v>
      </c>
      <c r="B168" s="24"/>
      <c r="C168" s="24">
        <v>4012016</v>
      </c>
      <c r="D168" s="24">
        <v>4072410</v>
      </c>
      <c r="E168" s="24">
        <v>4130404</v>
      </c>
      <c r="F168" s="24">
        <v>4197938</v>
      </c>
      <c r="G168" s="24">
        <v>4261628</v>
      </c>
      <c r="H168" s="24">
        <v>4337474</v>
      </c>
      <c r="I168" s="24">
        <v>4395202</v>
      </c>
      <c r="J168" s="28">
        <v>4457722</v>
      </c>
      <c r="K168" s="17">
        <f t="shared" si="28"/>
        <v>1.5053279947039094E-2</v>
      </c>
      <c r="L168" s="17">
        <f t="shared" si="29"/>
        <v>1.4240707590836876E-2</v>
      </c>
      <c r="M168" s="17">
        <f t="shared" si="30"/>
        <v>1.635045869605007E-2</v>
      </c>
      <c r="N168" s="17">
        <f t="shared" si="31"/>
        <v>1.5171734313370041E-2</v>
      </c>
      <c r="O168" s="17">
        <f t="shared" si="32"/>
        <v>1.7797423895281335E-2</v>
      </c>
      <c r="P168" s="17">
        <f t="shared" si="33"/>
        <v>1.3309128769417408E-2</v>
      </c>
      <c r="Q168" s="17">
        <f t="shared" si="34"/>
        <v>1.4224602191207594E-2</v>
      </c>
    </row>
    <row r="169" spans="1:17" ht="15.75" x14ac:dyDescent="0.25">
      <c r="A169" s="126" t="s">
        <v>417</v>
      </c>
      <c r="B169" s="126"/>
      <c r="C169" s="126">
        <v>490088</v>
      </c>
      <c r="D169" s="126">
        <v>494359</v>
      </c>
      <c r="E169" s="126">
        <v>499673</v>
      </c>
      <c r="F169" s="126">
        <v>509165</v>
      </c>
      <c r="G169" s="126">
        <v>514760</v>
      </c>
      <c r="H169" s="126">
        <v>521776</v>
      </c>
      <c r="I169" s="126">
        <v>526950</v>
      </c>
      <c r="J169" s="126">
        <v>533965</v>
      </c>
      <c r="K169" s="127">
        <f t="shared" si="28"/>
        <v>8.7147614306002184E-3</v>
      </c>
      <c r="L169" s="127">
        <f t="shared" si="29"/>
        <v>1.0749273301386239E-2</v>
      </c>
      <c r="M169" s="127">
        <f t="shared" si="30"/>
        <v>1.8996423661074343E-2</v>
      </c>
      <c r="N169" s="127">
        <f t="shared" si="31"/>
        <v>1.0988579340685239E-2</v>
      </c>
      <c r="O169" s="127">
        <f t="shared" si="32"/>
        <v>1.3629652653663843E-2</v>
      </c>
      <c r="P169" s="127">
        <f t="shared" si="33"/>
        <v>9.916132593296741E-3</v>
      </c>
      <c r="Q169" s="127">
        <f t="shared" si="34"/>
        <v>1.3312458487522535E-2</v>
      </c>
    </row>
    <row r="170" spans="1:17" ht="15.75" x14ac:dyDescent="0.25">
      <c r="A170" s="23" t="s">
        <v>416</v>
      </c>
      <c r="B170" s="23"/>
      <c r="C170" s="24">
        <v>4502104</v>
      </c>
      <c r="D170" s="24">
        <v>4566769</v>
      </c>
      <c r="E170" s="24">
        <v>4630077</v>
      </c>
      <c r="F170" s="24">
        <v>4707103</v>
      </c>
      <c r="G170" s="24">
        <v>4776388</v>
      </c>
      <c r="H170" s="24">
        <v>4859250</v>
      </c>
      <c r="I170" s="24">
        <v>4922152</v>
      </c>
      <c r="J170" s="24">
        <v>4991687</v>
      </c>
      <c r="K170" s="17">
        <f t="shared" si="28"/>
        <v>1.4363284366598372E-2</v>
      </c>
      <c r="L170" s="17">
        <f t="shared" si="29"/>
        <v>1.3862755046292028E-2</v>
      </c>
      <c r="M170" s="17">
        <f t="shared" si="30"/>
        <v>1.6636008429233465E-2</v>
      </c>
      <c r="N170" s="17">
        <f t="shared" si="31"/>
        <v>1.4719244511964153E-2</v>
      </c>
      <c r="O170" s="17">
        <f t="shared" si="32"/>
        <v>1.7348255627474149E-2</v>
      </c>
      <c r="P170" s="17">
        <f t="shared" si="33"/>
        <v>1.2944796007614343E-2</v>
      </c>
      <c r="Q170" s="17">
        <f t="shared" si="34"/>
        <v>1.41269509759146E-2</v>
      </c>
    </row>
    <row r="171" spans="1:17" x14ac:dyDescent="0.25">
      <c r="C171" s="143"/>
      <c r="D171" s="143"/>
      <c r="E171" s="143"/>
      <c r="F171" s="143"/>
      <c r="G171" s="143"/>
      <c r="H171" s="143"/>
      <c r="I171" s="143"/>
      <c r="J171" s="143"/>
    </row>
    <row r="172" spans="1:17" x14ac:dyDescent="0.25">
      <c r="C172" s="49"/>
      <c r="D172" s="49"/>
      <c r="E172" s="49"/>
      <c r="F172" s="49"/>
      <c r="G172" s="49"/>
      <c r="H172" s="49"/>
      <c r="I172" s="49"/>
      <c r="J172" s="49"/>
    </row>
    <row r="173" spans="1:17" x14ac:dyDescent="0.25">
      <c r="A173" s="39" t="s">
        <v>365</v>
      </c>
      <c r="B173" s="40"/>
      <c r="C173" s="129"/>
      <c r="D173" s="129"/>
      <c r="E173" s="129"/>
      <c r="F173" s="129"/>
      <c r="G173" s="129"/>
      <c r="H173" s="129"/>
      <c r="I173" s="129"/>
      <c r="J173" s="129"/>
      <c r="K173" s="42"/>
      <c r="L173" s="42"/>
      <c r="M173" s="42"/>
      <c r="N173" s="42"/>
      <c r="O173" s="42"/>
      <c r="P173" s="42"/>
      <c r="Q173" s="42"/>
    </row>
    <row r="174" spans="1:17" x14ac:dyDescent="0.25">
      <c r="A174" s="43" t="s">
        <v>366</v>
      </c>
      <c r="B174" s="40"/>
      <c r="C174" s="129"/>
      <c r="D174" s="129"/>
      <c r="E174" s="129"/>
      <c r="F174" s="129"/>
      <c r="G174" s="129"/>
      <c r="H174" s="129"/>
      <c r="I174" s="129"/>
      <c r="J174" s="129"/>
      <c r="K174" s="44"/>
      <c r="L174" s="44"/>
      <c r="M174" s="44"/>
      <c r="N174" s="44"/>
      <c r="O174" s="44"/>
      <c r="P174" s="44"/>
      <c r="Q174" s="44"/>
    </row>
    <row r="175" spans="1:17" x14ac:dyDescent="0.25">
      <c r="A175" s="45" t="s">
        <v>376</v>
      </c>
      <c r="B175" s="46"/>
      <c r="C175" s="41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</row>
    <row r="176" spans="1:17" x14ac:dyDescent="0.25">
      <c r="A176" s="45" t="s">
        <v>367</v>
      </c>
      <c r="B176" s="46"/>
      <c r="C176" s="41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</row>
    <row r="177" spans="1:17" x14ac:dyDescent="0.25">
      <c r="A177" s="45"/>
      <c r="B177" s="46"/>
      <c r="C177" s="41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</row>
    <row r="178" spans="1:17" x14ac:dyDescent="0.25">
      <c r="A178" s="45" t="s">
        <v>377</v>
      </c>
      <c r="B178" s="46"/>
      <c r="C178" s="41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</row>
    <row r="179" spans="1:17" x14ac:dyDescent="0.25">
      <c r="A179" s="45"/>
      <c r="B179" s="46"/>
      <c r="C179" s="41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</row>
    <row r="180" spans="1:17" x14ac:dyDescent="0.25">
      <c r="A180" s="146" t="s">
        <v>368</v>
      </c>
      <c r="B180" s="146"/>
      <c r="C180" s="41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</row>
    <row r="181" spans="1:17" x14ac:dyDescent="0.25">
      <c r="A181" s="51" t="s">
        <v>369</v>
      </c>
      <c r="B181" s="46"/>
      <c r="C181" s="41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</row>
    <row r="182" spans="1:17" x14ac:dyDescent="0.25">
      <c r="A182" s="43" t="s">
        <v>370</v>
      </c>
      <c r="B182" s="46"/>
      <c r="C182" s="41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</row>
    <row r="183" spans="1:17" x14ac:dyDescent="0.25">
      <c r="A183" s="43" t="s">
        <v>371</v>
      </c>
      <c r="B183" s="53"/>
      <c r="C183" s="41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</row>
    <row r="184" spans="1:17" x14ac:dyDescent="0.25">
      <c r="A184" s="54" t="s">
        <v>381</v>
      </c>
      <c r="B184" s="53"/>
      <c r="C184" s="41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</row>
    <row r="185" spans="1:17" x14ac:dyDescent="0.25">
      <c r="A185" s="54" t="s">
        <v>379</v>
      </c>
      <c r="B185" s="53"/>
      <c r="C185" s="41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</row>
    <row r="186" spans="1:17" x14ac:dyDescent="0.25">
      <c r="A186" s="43" t="s">
        <v>372</v>
      </c>
      <c r="B186" s="53"/>
      <c r="C186" s="37"/>
      <c r="D186" s="37"/>
      <c r="E186" s="37"/>
      <c r="F186" s="37"/>
      <c r="G186" s="37"/>
      <c r="H186" s="37"/>
      <c r="I186" s="37"/>
      <c r="J186" s="37"/>
      <c r="K186" s="128"/>
      <c r="L186" s="128"/>
      <c r="M186" s="128"/>
      <c r="N186" s="128"/>
      <c r="O186" s="128"/>
      <c r="P186" s="128"/>
      <c r="Q186" s="128"/>
    </row>
    <row r="187" spans="1:17" x14ac:dyDescent="0.25">
      <c r="A187" s="45" t="s">
        <v>411</v>
      </c>
    </row>
    <row r="188" spans="1:17" x14ac:dyDescent="0.25">
      <c r="A188" s="43" t="s">
        <v>373</v>
      </c>
    </row>
    <row r="189" spans="1:17" x14ac:dyDescent="0.25">
      <c r="A189" s="43" t="s">
        <v>374</v>
      </c>
    </row>
  </sheetData>
  <sortState ref="S6:AB167">
    <sortCondition descending="1" ref="AB6:AB167"/>
  </sortState>
  <mergeCells count="3">
    <mergeCell ref="A180:B180"/>
    <mergeCell ref="A2:Q2"/>
    <mergeCell ref="A1:Q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9"/>
  <sheetViews>
    <sheetView workbookViewId="0">
      <selection activeCell="C6" sqref="C6"/>
    </sheetView>
  </sheetViews>
  <sheetFormatPr defaultRowHeight="15" x14ac:dyDescent="0.25"/>
  <cols>
    <col min="1" max="1" width="51.28515625" customWidth="1"/>
    <col min="2" max="2" width="6.7109375" customWidth="1"/>
    <col min="3" max="10" width="11.85546875" customWidth="1"/>
    <col min="11" max="17" width="13.42578125" style="47" customWidth="1"/>
  </cols>
  <sheetData>
    <row r="1" spans="1:17" ht="18" x14ac:dyDescent="0.25">
      <c r="A1" s="148" t="s">
        <v>412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</row>
    <row r="2" spans="1:17" x14ac:dyDescent="0.25">
      <c r="A2" s="149" t="s">
        <v>414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</row>
    <row r="3" spans="1:17" ht="15.75" x14ac:dyDescent="0.25">
      <c r="A3" s="10"/>
      <c r="B3" s="123" t="s">
        <v>384</v>
      </c>
      <c r="C3" s="14"/>
      <c r="D3" s="14"/>
      <c r="E3" s="14"/>
      <c r="F3" s="14"/>
      <c r="G3" s="14"/>
      <c r="H3" s="14"/>
      <c r="I3" s="14"/>
      <c r="J3" s="14"/>
      <c r="K3" s="124" t="s">
        <v>385</v>
      </c>
      <c r="L3" s="124" t="s">
        <v>386</v>
      </c>
      <c r="M3" s="124" t="s">
        <v>387</v>
      </c>
      <c r="N3" s="124" t="s">
        <v>388</v>
      </c>
      <c r="O3" s="124" t="s">
        <v>389</v>
      </c>
      <c r="P3" s="124" t="s">
        <v>390</v>
      </c>
      <c r="Q3" s="124" t="s">
        <v>400</v>
      </c>
    </row>
    <row r="4" spans="1:17" ht="16.5" thickBot="1" x14ac:dyDescent="0.3">
      <c r="A4" s="5" t="s">
        <v>415</v>
      </c>
      <c r="B4" s="125" t="s">
        <v>391</v>
      </c>
      <c r="C4" s="5">
        <v>2011</v>
      </c>
      <c r="D4" s="5">
        <v>2012</v>
      </c>
      <c r="E4" s="5">
        <v>2013</v>
      </c>
      <c r="F4" s="5">
        <v>2014</v>
      </c>
      <c r="G4" s="5">
        <v>2015</v>
      </c>
      <c r="H4" s="5">
        <v>2016</v>
      </c>
      <c r="I4" s="5">
        <v>2017</v>
      </c>
      <c r="J4" s="5">
        <v>2018</v>
      </c>
      <c r="K4" s="8" t="s">
        <v>392</v>
      </c>
      <c r="L4" s="8" t="s">
        <v>392</v>
      </c>
      <c r="M4" s="8" t="s">
        <v>392</v>
      </c>
      <c r="N4" s="8" t="s">
        <v>392</v>
      </c>
      <c r="O4" s="8" t="s">
        <v>392</v>
      </c>
      <c r="P4" s="8" t="s">
        <v>392</v>
      </c>
      <c r="Q4" s="8" t="s">
        <v>392</v>
      </c>
    </row>
    <row r="5" spans="1:17" ht="16.5" thickTop="1" x14ac:dyDescent="0.25">
      <c r="A5" s="23"/>
      <c r="B5" s="19"/>
      <c r="C5" s="20"/>
      <c r="D5" s="20"/>
      <c r="E5" s="20"/>
      <c r="F5" s="20"/>
      <c r="G5" s="20"/>
      <c r="H5" s="20"/>
      <c r="I5" s="20"/>
      <c r="J5" s="20"/>
      <c r="K5" s="13"/>
      <c r="L5" s="13"/>
      <c r="M5" s="13"/>
      <c r="N5" s="13"/>
      <c r="O5" s="13"/>
      <c r="P5" s="13"/>
      <c r="Q5" s="13"/>
    </row>
    <row r="6" spans="1:17" ht="15.75" x14ac:dyDescent="0.25">
      <c r="A6" s="23" t="s">
        <v>286</v>
      </c>
      <c r="B6" s="19" t="s">
        <v>192</v>
      </c>
      <c r="C6" s="20">
        <v>619779</v>
      </c>
      <c r="D6" s="20">
        <v>630890</v>
      </c>
      <c r="E6" s="20">
        <v>639440</v>
      </c>
      <c r="F6" s="20">
        <v>647727</v>
      </c>
      <c r="G6" s="20">
        <v>652271</v>
      </c>
      <c r="H6" s="20">
        <v>661200</v>
      </c>
      <c r="I6" s="20">
        <v>666310</v>
      </c>
      <c r="J6" s="20">
        <v>672963</v>
      </c>
      <c r="K6" s="17">
        <v>1.7927357977601692E-2</v>
      </c>
      <c r="L6" s="17">
        <v>1.355228328234716E-2</v>
      </c>
      <c r="M6" s="17">
        <v>1.2959777305141999E-2</v>
      </c>
      <c r="N6" s="17">
        <v>7.0153011994250666E-3</v>
      </c>
      <c r="O6" s="17">
        <v>1.368909548331905E-2</v>
      </c>
      <c r="P6" s="17">
        <v>7.7283726557773741E-3</v>
      </c>
      <c r="Q6" s="17">
        <v>9.9848418904113709E-3</v>
      </c>
    </row>
    <row r="7" spans="1:17" ht="15.75" x14ac:dyDescent="0.25">
      <c r="A7" s="23" t="s">
        <v>285</v>
      </c>
      <c r="B7" s="19" t="s">
        <v>192</v>
      </c>
      <c r="C7" s="20">
        <v>482977</v>
      </c>
      <c r="D7" s="20">
        <v>494251</v>
      </c>
      <c r="E7" s="20">
        <v>504439</v>
      </c>
      <c r="F7" s="20">
        <v>513945</v>
      </c>
      <c r="G7" s="20">
        <v>526170</v>
      </c>
      <c r="H7" s="20">
        <v>542256</v>
      </c>
      <c r="I7" s="20">
        <v>554200</v>
      </c>
      <c r="J7" s="20">
        <v>569065</v>
      </c>
      <c r="K7" s="17">
        <v>2.3342726465235403E-2</v>
      </c>
      <c r="L7" s="17">
        <v>2.0613008370241031E-2</v>
      </c>
      <c r="M7" s="17">
        <v>1.8844696781969674E-2</v>
      </c>
      <c r="N7" s="17">
        <v>2.3786591950500539E-2</v>
      </c>
      <c r="O7" s="17">
        <v>3.0571868407548893E-2</v>
      </c>
      <c r="P7" s="17">
        <v>2.2026496710041015E-2</v>
      </c>
      <c r="Q7" s="17">
        <v>2.682244677011909E-2</v>
      </c>
    </row>
    <row r="8" spans="1:17" ht="15.75" x14ac:dyDescent="0.25">
      <c r="A8" s="23" t="s">
        <v>271</v>
      </c>
      <c r="B8" s="19" t="s">
        <v>192</v>
      </c>
      <c r="C8" s="20">
        <v>229379</v>
      </c>
      <c r="D8" s="20">
        <v>233968</v>
      </c>
      <c r="E8" s="20">
        <v>236600</v>
      </c>
      <c r="F8" s="20">
        <v>239000</v>
      </c>
      <c r="G8" s="20">
        <v>242400</v>
      </c>
      <c r="H8" s="20">
        <v>243707</v>
      </c>
      <c r="I8" s="20">
        <v>245736</v>
      </c>
      <c r="J8" s="20">
        <v>248476</v>
      </c>
      <c r="K8" s="17">
        <v>2.0006190627738372E-2</v>
      </c>
      <c r="L8" s="17">
        <v>1.1249401627573001E-2</v>
      </c>
      <c r="M8" s="17">
        <v>1.0143702451394759E-2</v>
      </c>
      <c r="N8" s="17">
        <v>1.4225941422594143E-2</v>
      </c>
      <c r="O8" s="17">
        <v>5.3919141914191421E-3</v>
      </c>
      <c r="P8" s="17">
        <v>8.3255712802668778E-3</v>
      </c>
      <c r="Q8" s="17">
        <v>1.1150177426180942E-2</v>
      </c>
    </row>
    <row r="9" spans="1:17" ht="15.75" x14ac:dyDescent="0.25">
      <c r="A9" s="23" t="s">
        <v>284</v>
      </c>
      <c r="B9" s="19" t="s">
        <v>192</v>
      </c>
      <c r="C9" s="20">
        <v>196130</v>
      </c>
      <c r="D9" s="20">
        <v>197274</v>
      </c>
      <c r="E9" s="20">
        <v>198660</v>
      </c>
      <c r="F9" s="20">
        <v>202306</v>
      </c>
      <c r="G9" s="20">
        <v>202703</v>
      </c>
      <c r="H9" s="20">
        <v>207640</v>
      </c>
      <c r="I9" s="20">
        <v>212827</v>
      </c>
      <c r="J9" s="20">
        <v>216300</v>
      </c>
      <c r="K9" s="17">
        <v>5.8328659562535056E-3</v>
      </c>
      <c r="L9" s="17">
        <v>7.0257611241217799E-3</v>
      </c>
      <c r="M9" s="17">
        <v>1.8352964864592772E-2</v>
      </c>
      <c r="N9" s="17">
        <v>1.9623738297430623E-3</v>
      </c>
      <c r="O9" s="17">
        <v>2.4355830944781279E-2</v>
      </c>
      <c r="P9" s="17">
        <v>2.4980735889038722E-2</v>
      </c>
      <c r="Q9" s="17">
        <v>1.631841824580528E-2</v>
      </c>
    </row>
    <row r="10" spans="1:17" ht="15.75" x14ac:dyDescent="0.25">
      <c r="A10" s="23" t="s">
        <v>257</v>
      </c>
      <c r="B10" s="19" t="s">
        <v>192</v>
      </c>
      <c r="C10" s="20">
        <v>137038</v>
      </c>
      <c r="D10" s="20">
        <v>139462</v>
      </c>
      <c r="E10" s="20">
        <v>141357</v>
      </c>
      <c r="F10" s="20">
        <v>143023</v>
      </c>
      <c r="G10" s="20">
        <v>145379</v>
      </c>
      <c r="H10" s="20">
        <v>147680</v>
      </c>
      <c r="I10" s="20">
        <v>149768</v>
      </c>
      <c r="J10" s="20">
        <v>151923</v>
      </c>
      <c r="K10" s="17">
        <v>1.7688524350909965E-2</v>
      </c>
      <c r="L10" s="17">
        <v>1.3587930762501614E-2</v>
      </c>
      <c r="M10" s="17">
        <v>1.1785762289805244E-2</v>
      </c>
      <c r="N10" s="17">
        <v>1.6472874992134134E-2</v>
      </c>
      <c r="O10" s="17">
        <v>1.5827595457390681E-2</v>
      </c>
      <c r="P10" s="17">
        <v>1.4138678223185265E-2</v>
      </c>
      <c r="Q10" s="17">
        <v>1.4388921531969447E-2</v>
      </c>
    </row>
    <row r="11" spans="1:17" ht="15.75" x14ac:dyDescent="0.25">
      <c r="A11" s="23" t="s">
        <v>272</v>
      </c>
      <c r="B11" s="19" t="s">
        <v>192</v>
      </c>
      <c r="C11" s="20">
        <v>130524</v>
      </c>
      <c r="D11" s="20">
        <v>133601</v>
      </c>
      <c r="E11" s="20">
        <v>137444</v>
      </c>
      <c r="F11" s="20">
        <v>140638</v>
      </c>
      <c r="G11" s="20">
        <v>143213</v>
      </c>
      <c r="H11" s="20">
        <v>145838</v>
      </c>
      <c r="I11" s="20">
        <v>147809</v>
      </c>
      <c r="J11" s="20">
        <v>149490</v>
      </c>
      <c r="K11" s="17">
        <v>2.357420857466826E-2</v>
      </c>
      <c r="L11" s="17">
        <v>2.8764754754829678E-2</v>
      </c>
      <c r="M11" s="17">
        <v>2.3238555338901661E-2</v>
      </c>
      <c r="N11" s="17">
        <v>1.8309418507089122E-2</v>
      </c>
      <c r="O11" s="17">
        <v>1.8329341610049368E-2</v>
      </c>
      <c r="P11" s="17">
        <v>1.3514996091553641E-2</v>
      </c>
      <c r="Q11" s="17">
        <v>1.1372785148400977E-2</v>
      </c>
    </row>
    <row r="12" spans="1:17" ht="15.75" x14ac:dyDescent="0.25">
      <c r="A12" s="23" t="s">
        <v>233</v>
      </c>
      <c r="B12" s="19" t="s">
        <v>192</v>
      </c>
      <c r="C12" s="20">
        <v>119905</v>
      </c>
      <c r="D12" s="20">
        <v>121537</v>
      </c>
      <c r="E12" s="20">
        <v>122582</v>
      </c>
      <c r="F12" s="20">
        <v>125233</v>
      </c>
      <c r="G12" s="20">
        <v>128769</v>
      </c>
      <c r="H12" s="20">
        <v>131654</v>
      </c>
      <c r="I12" s="20">
        <v>133644</v>
      </c>
      <c r="J12" s="20">
        <v>136233</v>
      </c>
      <c r="K12" s="17">
        <v>1.3610775197030982E-2</v>
      </c>
      <c r="L12" s="17">
        <v>8.5982046619547964E-3</v>
      </c>
      <c r="M12" s="17">
        <v>2.162633991940089E-2</v>
      </c>
      <c r="N12" s="17">
        <v>2.8235369271677593E-2</v>
      </c>
      <c r="O12" s="17">
        <v>2.2404460700945102E-2</v>
      </c>
      <c r="P12" s="17">
        <v>1.5115378188281405E-2</v>
      </c>
      <c r="Q12" s="17">
        <v>1.9372362395618209E-2</v>
      </c>
    </row>
    <row r="13" spans="1:17" ht="15.75" x14ac:dyDescent="0.25">
      <c r="A13" s="23" t="s">
        <v>275</v>
      </c>
      <c r="B13" s="19" t="s">
        <v>189</v>
      </c>
      <c r="C13" s="20">
        <v>106304</v>
      </c>
      <c r="D13" s="20">
        <v>108995</v>
      </c>
      <c r="E13" s="20">
        <v>111948</v>
      </c>
      <c r="F13" s="20">
        <v>115195</v>
      </c>
      <c r="G13" s="20">
        <v>118609</v>
      </c>
      <c r="H13" s="20">
        <v>122497</v>
      </c>
      <c r="I13" s="20">
        <v>125031</v>
      </c>
      <c r="J13" s="20">
        <v>127290</v>
      </c>
      <c r="K13" s="17">
        <v>2.5314193257074052E-2</v>
      </c>
      <c r="L13" s="17">
        <v>2.7092985916785172E-2</v>
      </c>
      <c r="M13" s="17">
        <v>2.900453782113124E-2</v>
      </c>
      <c r="N13" s="17">
        <v>2.9636702981900256E-2</v>
      </c>
      <c r="O13" s="17">
        <v>3.2779974538188504E-2</v>
      </c>
      <c r="P13" s="17">
        <v>2.0686220887042132E-2</v>
      </c>
      <c r="Q13" s="17">
        <v>1.8067519255224703E-2</v>
      </c>
    </row>
    <row r="14" spans="1:17" ht="15.75" x14ac:dyDescent="0.25">
      <c r="A14" s="23" t="s">
        <v>215</v>
      </c>
      <c r="B14" s="19" t="s">
        <v>189</v>
      </c>
      <c r="C14" s="20">
        <v>112055</v>
      </c>
      <c r="D14" s="20">
        <v>113033</v>
      </c>
      <c r="E14" s="20">
        <v>114294</v>
      </c>
      <c r="F14" s="20">
        <v>116005</v>
      </c>
      <c r="G14" s="20">
        <v>118169</v>
      </c>
      <c r="H14" s="20">
        <v>119996</v>
      </c>
      <c r="I14" s="20">
        <v>121101</v>
      </c>
      <c r="J14" s="20">
        <v>122245</v>
      </c>
      <c r="K14" s="17">
        <v>8.7278568560082096E-3</v>
      </c>
      <c r="L14" s="17">
        <v>1.1156034078543434E-2</v>
      </c>
      <c r="M14" s="17">
        <v>1.4970164663061928E-2</v>
      </c>
      <c r="N14" s="17">
        <v>1.8654368346191975E-2</v>
      </c>
      <c r="O14" s="17">
        <v>1.5460907683064086E-2</v>
      </c>
      <c r="P14" s="17">
        <v>9.2086402880096011E-3</v>
      </c>
      <c r="Q14" s="17">
        <v>9.4466602257619672E-3</v>
      </c>
    </row>
    <row r="15" spans="1:17" ht="15.75" x14ac:dyDescent="0.25">
      <c r="A15" s="23" t="s">
        <v>273</v>
      </c>
      <c r="B15" s="19" t="s">
        <v>189</v>
      </c>
      <c r="C15" s="20">
        <v>101435</v>
      </c>
      <c r="D15" s="20">
        <v>102870</v>
      </c>
      <c r="E15" s="20">
        <v>103855</v>
      </c>
      <c r="F15" s="20">
        <v>105124</v>
      </c>
      <c r="G15" s="20">
        <v>106117</v>
      </c>
      <c r="H15" s="20">
        <v>107049</v>
      </c>
      <c r="I15" s="20">
        <v>108208</v>
      </c>
      <c r="J15" s="20">
        <v>109484</v>
      </c>
      <c r="K15" s="17">
        <v>1.4146990683689062E-2</v>
      </c>
      <c r="L15" s="17">
        <v>9.5751919898901527E-3</v>
      </c>
      <c r="M15" s="17">
        <v>1.2218959125704107E-2</v>
      </c>
      <c r="N15" s="17">
        <v>9.4459875956013854E-3</v>
      </c>
      <c r="O15" s="17">
        <v>8.782758653184692E-3</v>
      </c>
      <c r="P15" s="17">
        <v>1.0826817625573335E-2</v>
      </c>
      <c r="Q15" s="17">
        <v>1.1792104095815466E-2</v>
      </c>
    </row>
    <row r="16" spans="1:17" ht="15.75" x14ac:dyDescent="0.25">
      <c r="A16" s="23" t="s">
        <v>307</v>
      </c>
      <c r="B16" s="19" t="s">
        <v>192</v>
      </c>
      <c r="C16" s="20">
        <v>85843</v>
      </c>
      <c r="D16" s="20">
        <v>86153</v>
      </c>
      <c r="E16" s="20">
        <v>87696</v>
      </c>
      <c r="F16" s="20">
        <v>89570</v>
      </c>
      <c r="G16" s="20">
        <v>91597</v>
      </c>
      <c r="H16" s="20">
        <v>94525</v>
      </c>
      <c r="I16" s="20">
        <v>96060</v>
      </c>
      <c r="J16" s="20">
        <v>97619</v>
      </c>
      <c r="K16" s="17">
        <v>3.6112437822536491E-3</v>
      </c>
      <c r="L16" s="17">
        <v>1.7909997330330923E-2</v>
      </c>
      <c r="M16" s="17">
        <v>2.1369275679620506E-2</v>
      </c>
      <c r="N16" s="17">
        <v>2.2630344981578652E-2</v>
      </c>
      <c r="O16" s="17">
        <v>3.1966112427262904E-2</v>
      </c>
      <c r="P16" s="17">
        <v>1.6239090187781011E-2</v>
      </c>
      <c r="Q16" s="17">
        <v>1.6229439933374973E-2</v>
      </c>
    </row>
    <row r="17" spans="1:17" ht="15.75" x14ac:dyDescent="0.25">
      <c r="A17" s="23" t="s">
        <v>360</v>
      </c>
      <c r="B17" s="19" t="s">
        <v>192</v>
      </c>
      <c r="C17" s="20">
        <v>87910</v>
      </c>
      <c r="D17" s="20">
        <v>88350</v>
      </c>
      <c r="E17" s="20">
        <v>89551</v>
      </c>
      <c r="F17" s="20">
        <v>91351</v>
      </c>
      <c r="G17" s="20">
        <v>92737</v>
      </c>
      <c r="H17" s="20">
        <v>94291</v>
      </c>
      <c r="I17" s="20">
        <v>95593</v>
      </c>
      <c r="J17" s="20">
        <v>97177</v>
      </c>
      <c r="K17" s="17">
        <v>5.0051188715732001E-3</v>
      </c>
      <c r="L17" s="17">
        <v>1.3593661573288059E-2</v>
      </c>
      <c r="M17" s="17">
        <v>2.0100278053846413E-2</v>
      </c>
      <c r="N17" s="17">
        <v>1.5172247703911287E-2</v>
      </c>
      <c r="O17" s="17">
        <v>1.6757065680364901E-2</v>
      </c>
      <c r="P17" s="17">
        <v>1.3808316806482061E-2</v>
      </c>
      <c r="Q17" s="17">
        <v>1.6570250959798312E-2</v>
      </c>
    </row>
    <row r="18" spans="1:17" ht="15.75" x14ac:dyDescent="0.25">
      <c r="A18" s="23" t="s">
        <v>218</v>
      </c>
      <c r="B18" s="19" t="s">
        <v>192</v>
      </c>
      <c r="C18" s="20">
        <v>82313</v>
      </c>
      <c r="D18" s="20">
        <v>83604</v>
      </c>
      <c r="E18" s="20">
        <v>84892</v>
      </c>
      <c r="F18" s="20">
        <v>86371</v>
      </c>
      <c r="G18" s="20">
        <v>88676</v>
      </c>
      <c r="H18" s="20">
        <v>90188</v>
      </c>
      <c r="I18" s="20">
        <v>91054</v>
      </c>
      <c r="J18" s="20">
        <v>92041</v>
      </c>
      <c r="K18" s="17">
        <v>1.5684035328562926E-2</v>
      </c>
      <c r="L18" s="17">
        <v>1.5405961437251807E-2</v>
      </c>
      <c r="M18" s="17">
        <v>1.7422136361494606E-2</v>
      </c>
      <c r="N18" s="17">
        <v>2.668719824941242E-2</v>
      </c>
      <c r="O18" s="17">
        <v>1.7050836754025894E-2</v>
      </c>
      <c r="P18" s="17">
        <v>9.6021643677651133E-3</v>
      </c>
      <c r="Q18" s="17">
        <v>1.0839721483954576E-2</v>
      </c>
    </row>
    <row r="19" spans="1:17" ht="15.75" x14ac:dyDescent="0.25">
      <c r="A19" s="23" t="s">
        <v>258</v>
      </c>
      <c r="B19" s="19" t="s">
        <v>192</v>
      </c>
      <c r="C19" s="20">
        <v>79903</v>
      </c>
      <c r="D19" s="20">
        <v>81504</v>
      </c>
      <c r="E19" s="20">
        <v>83867</v>
      </c>
      <c r="F19" s="20">
        <v>84823</v>
      </c>
      <c r="G19" s="20">
        <v>86568</v>
      </c>
      <c r="H19" s="20">
        <v>88044</v>
      </c>
      <c r="I19" s="20">
        <v>89641</v>
      </c>
      <c r="J19" s="20">
        <v>90931</v>
      </c>
      <c r="K19" s="17">
        <v>2.0036794613468831E-2</v>
      </c>
      <c r="L19" s="17">
        <v>2.8992442088731842E-2</v>
      </c>
      <c r="M19" s="17">
        <v>1.1399000798883948E-2</v>
      </c>
      <c r="N19" s="17">
        <v>2.0572250450939016E-2</v>
      </c>
      <c r="O19" s="17">
        <v>1.705018020515664E-2</v>
      </c>
      <c r="P19" s="17">
        <v>1.8138657943755396E-2</v>
      </c>
      <c r="Q19" s="17">
        <v>1.4390736381789582E-2</v>
      </c>
    </row>
    <row r="20" spans="1:17" ht="15.75" x14ac:dyDescent="0.25">
      <c r="A20" s="23" t="s">
        <v>280</v>
      </c>
      <c r="B20" s="19" t="s">
        <v>189</v>
      </c>
      <c r="C20" s="20">
        <v>86120</v>
      </c>
      <c r="D20" s="20">
        <v>87500</v>
      </c>
      <c r="E20" s="20">
        <v>88133</v>
      </c>
      <c r="F20" s="20">
        <v>89018</v>
      </c>
      <c r="G20" s="20">
        <v>89087</v>
      </c>
      <c r="H20" s="20">
        <v>89980</v>
      </c>
      <c r="I20" s="20">
        <v>90346</v>
      </c>
      <c r="J20" s="20">
        <v>90814</v>
      </c>
      <c r="K20" s="17">
        <v>1.602415234556433E-2</v>
      </c>
      <c r="L20" s="17">
        <v>7.2342857142857139E-3</v>
      </c>
      <c r="M20" s="17">
        <v>1.0041641609839674E-2</v>
      </c>
      <c r="N20" s="17">
        <v>7.7512413219798246E-4</v>
      </c>
      <c r="O20" s="17">
        <v>1.0023909212342991E-2</v>
      </c>
      <c r="P20" s="17">
        <v>4.0675705712380529E-3</v>
      </c>
      <c r="Q20" s="17">
        <v>5.1800854492727961E-3</v>
      </c>
    </row>
    <row r="21" spans="1:17" ht="15.75" x14ac:dyDescent="0.25">
      <c r="A21" s="23" t="s">
        <v>277</v>
      </c>
      <c r="B21" s="19" t="s">
        <v>192</v>
      </c>
      <c r="C21" s="20">
        <v>77781</v>
      </c>
      <c r="D21" s="20">
        <v>78930</v>
      </c>
      <c r="E21" s="20">
        <v>79340</v>
      </c>
      <c r="F21" s="20">
        <v>80932</v>
      </c>
      <c r="G21" s="20">
        <v>83035</v>
      </c>
      <c r="H21" s="20">
        <v>85912</v>
      </c>
      <c r="I21" s="20">
        <v>87272</v>
      </c>
      <c r="J21" s="20">
        <v>88626</v>
      </c>
      <c r="K21" s="17">
        <v>1.4772245149843792E-2</v>
      </c>
      <c r="L21" s="17">
        <v>5.194476118079311E-3</v>
      </c>
      <c r="M21" s="17">
        <v>2.0065540710864634E-2</v>
      </c>
      <c r="N21" s="17">
        <v>2.5984777343943062E-2</v>
      </c>
      <c r="O21" s="17">
        <v>3.4648039983139638E-2</v>
      </c>
      <c r="P21" s="17">
        <v>1.5830151783220038E-2</v>
      </c>
      <c r="Q21" s="17">
        <v>1.5514712622605188E-2</v>
      </c>
    </row>
    <row r="22" spans="1:17" ht="15.75" x14ac:dyDescent="0.25">
      <c r="A22" s="23" t="s">
        <v>265</v>
      </c>
      <c r="B22" s="19" t="s">
        <v>192</v>
      </c>
      <c r="C22" s="20">
        <v>73852</v>
      </c>
      <c r="D22" s="20">
        <v>74905</v>
      </c>
      <c r="E22" s="20">
        <v>76608</v>
      </c>
      <c r="F22" s="20">
        <v>77466</v>
      </c>
      <c r="G22" s="20">
        <v>76975</v>
      </c>
      <c r="H22" s="20">
        <v>77292</v>
      </c>
      <c r="I22" s="20">
        <v>77936</v>
      </c>
      <c r="J22" s="20">
        <v>78675</v>
      </c>
      <c r="K22" s="17">
        <v>1.4258246222174078E-2</v>
      </c>
      <c r="L22" s="17">
        <v>2.2735464922234831E-2</v>
      </c>
      <c r="M22" s="17">
        <v>1.1199874686716791E-2</v>
      </c>
      <c r="N22" s="17">
        <v>-6.3382645289546385E-3</v>
      </c>
      <c r="O22" s="17">
        <v>4.1182202013640796E-3</v>
      </c>
      <c r="P22" s="17">
        <v>8.3320395383739577E-3</v>
      </c>
      <c r="Q22" s="17">
        <v>9.4821391911311843E-3</v>
      </c>
    </row>
    <row r="23" spans="1:17" ht="15.75" x14ac:dyDescent="0.25">
      <c r="A23" s="23" t="s">
        <v>278</v>
      </c>
      <c r="B23" s="19" t="s">
        <v>192</v>
      </c>
      <c r="C23" s="20">
        <v>67590</v>
      </c>
      <c r="D23" s="20">
        <v>68896</v>
      </c>
      <c r="E23" s="20">
        <v>69751</v>
      </c>
      <c r="F23" s="20">
        <v>71069</v>
      </c>
      <c r="G23" s="20">
        <v>72309</v>
      </c>
      <c r="H23" s="20">
        <v>74337</v>
      </c>
      <c r="I23" s="20">
        <v>75554</v>
      </c>
      <c r="J23" s="20">
        <v>76799</v>
      </c>
      <c r="K23" s="17">
        <v>1.932238496819056E-2</v>
      </c>
      <c r="L23" s="17">
        <v>1.2410009289363678E-2</v>
      </c>
      <c r="M23" s="17">
        <v>1.8895786440337774E-2</v>
      </c>
      <c r="N23" s="17">
        <v>1.7447832388242414E-2</v>
      </c>
      <c r="O23" s="17">
        <v>2.8046301290295814E-2</v>
      </c>
      <c r="P23" s="17">
        <v>1.637138975207501E-2</v>
      </c>
      <c r="Q23" s="17">
        <v>1.6478280435185431E-2</v>
      </c>
    </row>
    <row r="24" spans="1:17" ht="15.75" x14ac:dyDescent="0.25">
      <c r="A24" s="23" t="s">
        <v>282</v>
      </c>
      <c r="B24" s="19" t="s">
        <v>192</v>
      </c>
      <c r="C24" s="20">
        <v>57300</v>
      </c>
      <c r="D24" s="20">
        <v>58718</v>
      </c>
      <c r="E24" s="20">
        <v>59154</v>
      </c>
      <c r="F24" s="20">
        <v>60184</v>
      </c>
      <c r="G24" s="20">
        <v>60642</v>
      </c>
      <c r="H24" s="20">
        <v>61370</v>
      </c>
      <c r="I24" s="20">
        <v>62136</v>
      </c>
      <c r="J24" s="20">
        <v>62844</v>
      </c>
      <c r="K24" s="17">
        <v>2.474694589877836E-2</v>
      </c>
      <c r="L24" s="17">
        <v>7.4253210259205013E-3</v>
      </c>
      <c r="M24" s="17">
        <v>1.7412178381850763E-2</v>
      </c>
      <c r="N24" s="17">
        <v>7.6099960122291638E-3</v>
      </c>
      <c r="O24" s="17">
        <v>1.2004881105504435E-2</v>
      </c>
      <c r="P24" s="17">
        <v>1.248166856770409E-2</v>
      </c>
      <c r="Q24" s="17">
        <v>1.1394360757049053E-2</v>
      </c>
    </row>
    <row r="25" spans="1:17" ht="15.75" x14ac:dyDescent="0.25">
      <c r="A25" s="23" t="s">
        <v>279</v>
      </c>
      <c r="B25" s="19" t="s">
        <v>192</v>
      </c>
      <c r="C25" s="20">
        <v>49429</v>
      </c>
      <c r="D25" s="20">
        <v>50752</v>
      </c>
      <c r="E25" s="20">
        <v>51850</v>
      </c>
      <c r="F25" s="20">
        <v>53059</v>
      </c>
      <c r="G25" s="20">
        <v>54487</v>
      </c>
      <c r="H25" s="20">
        <v>55388</v>
      </c>
      <c r="I25" s="20">
        <v>55986</v>
      </c>
      <c r="J25" s="20">
        <v>56741</v>
      </c>
      <c r="K25" s="17">
        <v>2.6765663881527037E-2</v>
      </c>
      <c r="L25" s="17">
        <v>2.1634615384615384E-2</v>
      </c>
      <c r="M25" s="17">
        <v>2.3317261330761813E-2</v>
      </c>
      <c r="N25" s="17">
        <v>2.6913435986354813E-2</v>
      </c>
      <c r="O25" s="17">
        <v>1.6536054471708847E-2</v>
      </c>
      <c r="P25" s="17">
        <v>1.0796562432295804E-2</v>
      </c>
      <c r="Q25" s="17">
        <v>1.3485514235701783E-2</v>
      </c>
    </row>
    <row r="26" spans="1:17" ht="15.75" x14ac:dyDescent="0.25">
      <c r="A26" s="23" t="s">
        <v>287</v>
      </c>
      <c r="B26" s="19" t="s">
        <v>189</v>
      </c>
      <c r="C26" s="20">
        <v>42951</v>
      </c>
      <c r="D26" s="20">
        <v>43733</v>
      </c>
      <c r="E26" s="20">
        <v>43817</v>
      </c>
      <c r="F26" s="20">
        <v>44216</v>
      </c>
      <c r="G26" s="20">
        <v>44185</v>
      </c>
      <c r="H26" s="20">
        <v>44472</v>
      </c>
      <c r="I26" s="20">
        <v>44639</v>
      </c>
      <c r="J26" s="20">
        <v>44886</v>
      </c>
      <c r="K26" s="17">
        <v>1.8206793788270354E-2</v>
      </c>
      <c r="L26" s="17">
        <v>1.9207463471520362E-3</v>
      </c>
      <c r="M26" s="17">
        <v>9.1060547276171355E-3</v>
      </c>
      <c r="N26" s="17">
        <v>-7.0110367287859595E-4</v>
      </c>
      <c r="O26" s="17">
        <v>6.4954169967183437E-3</v>
      </c>
      <c r="P26" s="17">
        <v>3.7551717934880373E-3</v>
      </c>
      <c r="Q26" s="17">
        <v>5.5332780752256998E-3</v>
      </c>
    </row>
    <row r="27" spans="1:17" ht="15.75" x14ac:dyDescent="0.25">
      <c r="A27" s="23" t="s">
        <v>315</v>
      </c>
      <c r="B27" s="19" t="s">
        <v>192</v>
      </c>
      <c r="C27" s="20">
        <v>38940</v>
      </c>
      <c r="D27" s="20">
        <v>38638</v>
      </c>
      <c r="E27" s="20">
        <v>38786</v>
      </c>
      <c r="F27" s="20">
        <v>39783</v>
      </c>
      <c r="G27" s="20">
        <v>40801</v>
      </c>
      <c r="H27" s="20">
        <v>41462</v>
      </c>
      <c r="I27" s="20">
        <v>42045</v>
      </c>
      <c r="J27" s="20">
        <v>42559</v>
      </c>
      <c r="K27" s="17">
        <v>-7.7555213148433489E-3</v>
      </c>
      <c r="L27" s="17">
        <v>3.8304260054868263E-3</v>
      </c>
      <c r="M27" s="17">
        <v>2.5705151343268191E-2</v>
      </c>
      <c r="N27" s="17">
        <v>2.5588819344946334E-2</v>
      </c>
      <c r="O27" s="17">
        <v>1.6200583319036298E-2</v>
      </c>
      <c r="P27" s="17">
        <v>1.4061067965848247E-2</v>
      </c>
      <c r="Q27" s="17">
        <v>1.2224997026994887E-2</v>
      </c>
    </row>
    <row r="28" spans="1:17" ht="15.75" x14ac:dyDescent="0.25">
      <c r="A28" s="23" t="s">
        <v>262</v>
      </c>
      <c r="B28" s="19" t="s">
        <v>189</v>
      </c>
      <c r="C28" s="20">
        <v>37125</v>
      </c>
      <c r="D28" s="20">
        <v>37700</v>
      </c>
      <c r="E28" s="20">
        <v>37794</v>
      </c>
      <c r="F28" s="20">
        <v>38168</v>
      </c>
      <c r="G28" s="20">
        <v>38978</v>
      </c>
      <c r="H28" s="20">
        <v>40559</v>
      </c>
      <c r="I28" s="20">
        <v>41053</v>
      </c>
      <c r="J28" s="20">
        <v>41503</v>
      </c>
      <c r="K28" s="17">
        <v>1.5488215488215488E-2</v>
      </c>
      <c r="L28" s="17">
        <v>2.4933687002652522E-3</v>
      </c>
      <c r="M28" s="17">
        <v>9.8957506482510449E-3</v>
      </c>
      <c r="N28" s="17">
        <v>2.1221966044854327E-2</v>
      </c>
      <c r="O28" s="17">
        <v>4.056134229565396E-2</v>
      </c>
      <c r="P28" s="17">
        <v>1.2179787470105279E-2</v>
      </c>
      <c r="Q28" s="17">
        <v>1.0961440089640222E-2</v>
      </c>
    </row>
    <row r="29" spans="1:17" ht="15.75" x14ac:dyDescent="0.25">
      <c r="A29" s="23" t="s">
        <v>211</v>
      </c>
      <c r="B29" s="19" t="s">
        <v>192</v>
      </c>
      <c r="C29" s="20">
        <v>30450</v>
      </c>
      <c r="D29" s="20">
        <v>31367</v>
      </c>
      <c r="E29" s="20">
        <v>32231</v>
      </c>
      <c r="F29" s="20">
        <v>33514</v>
      </c>
      <c r="G29" s="20">
        <v>35533</v>
      </c>
      <c r="H29" s="20">
        <v>37153</v>
      </c>
      <c r="I29" s="20">
        <v>38263</v>
      </c>
      <c r="J29" s="20">
        <v>39368</v>
      </c>
      <c r="K29" s="17">
        <v>3.0114942528735634E-2</v>
      </c>
      <c r="L29" s="17">
        <v>2.7544871999234864E-2</v>
      </c>
      <c r="M29" s="17">
        <v>3.9806397567559181E-2</v>
      </c>
      <c r="N29" s="17">
        <v>6.0243480336575762E-2</v>
      </c>
      <c r="O29" s="17">
        <v>4.5591422058368275E-2</v>
      </c>
      <c r="P29" s="17">
        <v>2.9876456813716253E-2</v>
      </c>
      <c r="Q29" s="17">
        <v>2.8879073778846406E-2</v>
      </c>
    </row>
    <row r="30" spans="1:17" ht="15.75" x14ac:dyDescent="0.25">
      <c r="A30" s="23" t="s">
        <v>322</v>
      </c>
      <c r="B30" s="19" t="s">
        <v>192</v>
      </c>
      <c r="C30" s="20">
        <v>33575</v>
      </c>
      <c r="D30" s="20">
        <v>34106</v>
      </c>
      <c r="E30" s="20">
        <v>34334</v>
      </c>
      <c r="F30" s="20">
        <v>34414</v>
      </c>
      <c r="G30" s="20">
        <v>34683</v>
      </c>
      <c r="H30" s="20">
        <v>35261</v>
      </c>
      <c r="I30" s="20">
        <v>36118</v>
      </c>
      <c r="J30" s="20">
        <v>36647</v>
      </c>
      <c r="K30" s="17">
        <v>1.5815338793745345E-2</v>
      </c>
      <c r="L30" s="17">
        <v>6.6850407552923241E-3</v>
      </c>
      <c r="M30" s="17">
        <v>2.3300518436535213E-3</v>
      </c>
      <c r="N30" s="17">
        <v>7.8165862730284179E-3</v>
      </c>
      <c r="O30" s="17">
        <v>1.6665225038203155E-2</v>
      </c>
      <c r="P30" s="17">
        <v>2.4304472363234169E-2</v>
      </c>
      <c r="Q30" s="17">
        <v>1.4646436679771859E-2</v>
      </c>
    </row>
    <row r="31" spans="1:17" ht="15.75" x14ac:dyDescent="0.25">
      <c r="A31" s="23" t="s">
        <v>283</v>
      </c>
      <c r="B31" s="19" t="s">
        <v>192</v>
      </c>
      <c r="C31" s="20">
        <v>34049</v>
      </c>
      <c r="D31" s="20">
        <v>34219</v>
      </c>
      <c r="E31" s="20">
        <v>34836</v>
      </c>
      <c r="F31" s="20">
        <v>34917</v>
      </c>
      <c r="G31" s="20">
        <v>35012</v>
      </c>
      <c r="H31" s="20">
        <v>35130</v>
      </c>
      <c r="I31" s="20">
        <v>35385</v>
      </c>
      <c r="J31" s="20">
        <v>35613</v>
      </c>
      <c r="K31" s="17">
        <v>4.9928044876501512E-3</v>
      </c>
      <c r="L31" s="17">
        <v>1.8030918495572635E-2</v>
      </c>
      <c r="M31" s="17">
        <v>2.325180847399242E-3</v>
      </c>
      <c r="N31" s="17">
        <v>2.7207377495202909E-3</v>
      </c>
      <c r="O31" s="17">
        <v>3.3702730492402603E-3</v>
      </c>
      <c r="P31" s="17">
        <v>7.2587532023911184E-3</v>
      </c>
      <c r="Q31" s="17">
        <v>6.4434082238236544E-3</v>
      </c>
    </row>
    <row r="32" spans="1:17" ht="15.75" x14ac:dyDescent="0.25">
      <c r="A32" s="23" t="s">
        <v>346</v>
      </c>
      <c r="B32" s="19" t="s">
        <v>192</v>
      </c>
      <c r="C32" s="20">
        <v>31757</v>
      </c>
      <c r="D32" s="20">
        <v>31809</v>
      </c>
      <c r="E32" s="20">
        <v>32521</v>
      </c>
      <c r="F32" s="20">
        <v>33010</v>
      </c>
      <c r="G32" s="20">
        <v>33946</v>
      </c>
      <c r="H32" s="20">
        <v>34036</v>
      </c>
      <c r="I32" s="20">
        <v>34585</v>
      </c>
      <c r="J32" s="20">
        <v>35141</v>
      </c>
      <c r="K32" s="17">
        <v>1.6374342664609378E-3</v>
      </c>
      <c r="L32" s="17">
        <v>2.2383602125184695E-2</v>
      </c>
      <c r="M32" s="17">
        <v>1.5036437993911626E-2</v>
      </c>
      <c r="N32" s="17">
        <v>2.8355043926083005E-2</v>
      </c>
      <c r="O32" s="17">
        <v>2.6512696635833384E-3</v>
      </c>
      <c r="P32" s="17">
        <v>1.6129980021154074E-2</v>
      </c>
      <c r="Q32" s="17">
        <v>1.6076333670666475E-2</v>
      </c>
    </row>
    <row r="33" spans="1:17" ht="15.75" x14ac:dyDescent="0.25">
      <c r="A33" s="23" t="s">
        <v>236</v>
      </c>
      <c r="B33" s="19" t="s">
        <v>189</v>
      </c>
      <c r="C33" s="20">
        <v>31690</v>
      </c>
      <c r="D33" s="20">
        <v>31947</v>
      </c>
      <c r="E33" s="20">
        <v>32586</v>
      </c>
      <c r="F33" s="20">
        <v>33507</v>
      </c>
      <c r="G33" s="20">
        <v>33694</v>
      </c>
      <c r="H33" s="20">
        <v>33751</v>
      </c>
      <c r="I33" s="20">
        <v>34407</v>
      </c>
      <c r="J33" s="20">
        <v>34883</v>
      </c>
      <c r="K33" s="17">
        <v>8.1098138213947617E-3</v>
      </c>
      <c r="L33" s="17">
        <v>2.0001878110620715E-2</v>
      </c>
      <c r="M33" s="17">
        <v>2.8263671515374702E-2</v>
      </c>
      <c r="N33" s="17">
        <v>5.5809233891425669E-3</v>
      </c>
      <c r="O33" s="17">
        <v>1.6916958508933341E-3</v>
      </c>
      <c r="P33" s="17">
        <v>1.943646114189209E-2</v>
      </c>
      <c r="Q33" s="17">
        <v>1.383439416397826E-2</v>
      </c>
    </row>
    <row r="34" spans="1:17" ht="15.75" x14ac:dyDescent="0.25">
      <c r="A34" s="23" t="s">
        <v>248</v>
      </c>
      <c r="B34" s="19" t="s">
        <v>189</v>
      </c>
      <c r="C34" s="20">
        <v>29420</v>
      </c>
      <c r="D34" s="20">
        <v>29421</v>
      </c>
      <c r="E34" s="20">
        <v>29656</v>
      </c>
      <c r="F34" s="20">
        <v>30254</v>
      </c>
      <c r="G34" s="20">
        <v>30663</v>
      </c>
      <c r="H34" s="20">
        <v>30994</v>
      </c>
      <c r="I34" s="20">
        <v>31448</v>
      </c>
      <c r="J34" s="20">
        <v>31920</v>
      </c>
      <c r="K34" s="17">
        <v>3.3990482664853843E-5</v>
      </c>
      <c r="L34" s="17">
        <v>7.9874919275347549E-3</v>
      </c>
      <c r="M34" s="17">
        <v>2.0164553547342864E-2</v>
      </c>
      <c r="N34" s="17">
        <v>1.3518873537383486E-2</v>
      </c>
      <c r="O34" s="17">
        <v>1.0794768939764537E-2</v>
      </c>
      <c r="P34" s="17">
        <v>1.4647996386397367E-2</v>
      </c>
      <c r="Q34" s="17">
        <v>1.5008903586873569E-2</v>
      </c>
    </row>
    <row r="35" spans="1:17" ht="15.75" x14ac:dyDescent="0.25">
      <c r="A35" s="23" t="s">
        <v>274</v>
      </c>
      <c r="B35" s="19" t="s">
        <v>192</v>
      </c>
      <c r="C35" s="20">
        <v>25862</v>
      </c>
      <c r="D35" s="20">
        <v>25985</v>
      </c>
      <c r="E35" s="20">
        <v>26069</v>
      </c>
      <c r="F35" s="20">
        <v>26154</v>
      </c>
      <c r="G35" s="20">
        <v>26667</v>
      </c>
      <c r="H35" s="20">
        <v>27106</v>
      </c>
      <c r="I35" s="20">
        <v>27297</v>
      </c>
      <c r="J35" s="20">
        <v>27577</v>
      </c>
      <c r="K35" s="17">
        <v>4.7560126827004869E-3</v>
      </c>
      <c r="L35" s="17">
        <v>3.2326342120454106E-3</v>
      </c>
      <c r="M35" s="17">
        <v>3.2605776976485481E-3</v>
      </c>
      <c r="N35" s="17">
        <v>1.961459050240881E-2</v>
      </c>
      <c r="O35" s="17">
        <v>1.6462294221322234E-2</v>
      </c>
      <c r="P35" s="17">
        <v>7.0464103888437987E-3</v>
      </c>
      <c r="Q35" s="17">
        <v>1.0257537458328754E-2</v>
      </c>
    </row>
    <row r="36" spans="1:17" ht="15.75" x14ac:dyDescent="0.25">
      <c r="A36" s="23" t="s">
        <v>243</v>
      </c>
      <c r="B36" s="19" t="s">
        <v>192</v>
      </c>
      <c r="C36" s="20">
        <v>24612</v>
      </c>
      <c r="D36" s="20">
        <v>24750</v>
      </c>
      <c r="E36" s="20">
        <v>24815</v>
      </c>
      <c r="F36" s="20">
        <v>25187</v>
      </c>
      <c r="G36" s="20">
        <v>25782</v>
      </c>
      <c r="H36" s="20">
        <v>26736</v>
      </c>
      <c r="I36" s="20">
        <v>27146</v>
      </c>
      <c r="J36" s="20">
        <v>27533</v>
      </c>
      <c r="K36" s="17">
        <v>5.6070209653827398E-3</v>
      </c>
      <c r="L36" s="17">
        <v>2.6262626262626263E-3</v>
      </c>
      <c r="M36" s="17">
        <v>1.4990932903485795E-2</v>
      </c>
      <c r="N36" s="17">
        <v>2.3623297732957477E-2</v>
      </c>
      <c r="O36" s="17">
        <v>3.7002559925529442E-2</v>
      </c>
      <c r="P36" s="17">
        <v>1.5335128665469778E-2</v>
      </c>
      <c r="Q36" s="17">
        <v>1.4256244013851027E-2</v>
      </c>
    </row>
    <row r="37" spans="1:17" ht="15.75" x14ac:dyDescent="0.25">
      <c r="A37" s="23" t="s">
        <v>288</v>
      </c>
      <c r="B37" s="19" t="s">
        <v>192</v>
      </c>
      <c r="C37" s="20">
        <v>19340</v>
      </c>
      <c r="D37" s="20">
        <v>19340</v>
      </c>
      <c r="E37" s="20">
        <v>19863</v>
      </c>
      <c r="F37" s="20">
        <v>20205</v>
      </c>
      <c r="G37" s="20">
        <v>20787</v>
      </c>
      <c r="H37" s="20">
        <v>20891</v>
      </c>
      <c r="I37" s="20">
        <v>21071</v>
      </c>
      <c r="J37" s="20">
        <v>21370</v>
      </c>
      <c r="K37" s="17">
        <v>0</v>
      </c>
      <c r="L37" s="17">
        <v>2.7042399172699069E-2</v>
      </c>
      <c r="M37" s="17">
        <v>1.7217942908926143E-2</v>
      </c>
      <c r="N37" s="17">
        <v>2.8804751299183369E-2</v>
      </c>
      <c r="O37" s="17">
        <v>5.0031269543464665E-3</v>
      </c>
      <c r="P37" s="17">
        <v>8.6161504954286542E-3</v>
      </c>
      <c r="Q37" s="17">
        <v>1.4190119121066869E-2</v>
      </c>
    </row>
    <row r="38" spans="1:17" ht="15.75" x14ac:dyDescent="0.25">
      <c r="A38" s="23" t="s">
        <v>328</v>
      </c>
      <c r="B38" s="19" t="s">
        <v>192</v>
      </c>
      <c r="C38" s="20">
        <v>19388</v>
      </c>
      <c r="D38" s="20">
        <v>19994</v>
      </c>
      <c r="E38" s="20">
        <v>20832</v>
      </c>
      <c r="F38" s="20">
        <v>21485</v>
      </c>
      <c r="G38" s="20">
        <v>21548</v>
      </c>
      <c r="H38" s="20">
        <v>21050</v>
      </c>
      <c r="I38" s="20">
        <v>21219</v>
      </c>
      <c r="J38" s="20">
        <v>21354</v>
      </c>
      <c r="K38" s="17">
        <v>3.125644728698164E-2</v>
      </c>
      <c r="L38" s="17">
        <v>4.1912573772131638E-2</v>
      </c>
      <c r="M38" s="17">
        <v>3.1346006144393243E-2</v>
      </c>
      <c r="N38" s="17">
        <v>2.9322783337212008E-3</v>
      </c>
      <c r="O38" s="17">
        <v>-2.3111193614256544E-2</v>
      </c>
      <c r="P38" s="17">
        <v>8.0285035629453685E-3</v>
      </c>
      <c r="Q38" s="17">
        <v>6.3622225364060514E-3</v>
      </c>
    </row>
    <row r="39" spans="1:17" ht="15.75" x14ac:dyDescent="0.25">
      <c r="A39" s="23" t="s">
        <v>250</v>
      </c>
      <c r="B39" s="19" t="s">
        <v>192</v>
      </c>
      <c r="C39" s="20">
        <v>19750</v>
      </c>
      <c r="D39" s="20">
        <v>19772</v>
      </c>
      <c r="E39" s="20">
        <v>19762</v>
      </c>
      <c r="F39" s="20">
        <v>20026</v>
      </c>
      <c r="G39" s="20">
        <v>20669</v>
      </c>
      <c r="H39" s="20">
        <v>20937</v>
      </c>
      <c r="I39" s="20">
        <v>21105</v>
      </c>
      <c r="J39" s="20">
        <v>21308</v>
      </c>
      <c r="K39" s="17">
        <v>1.1139240506329114E-3</v>
      </c>
      <c r="L39" s="17">
        <v>-5.0576572931418167E-4</v>
      </c>
      <c r="M39" s="17">
        <v>1.3358971763991499E-2</v>
      </c>
      <c r="N39" s="17">
        <v>3.2108259262958155E-2</v>
      </c>
      <c r="O39" s="17">
        <v>1.2966278000870869E-2</v>
      </c>
      <c r="P39" s="17">
        <v>8.0240722166499499E-3</v>
      </c>
      <c r="Q39" s="17">
        <v>9.6185737976782759E-3</v>
      </c>
    </row>
    <row r="40" spans="1:17" ht="15.75" x14ac:dyDescent="0.25">
      <c r="A40" s="23" t="s">
        <v>343</v>
      </c>
      <c r="B40" s="19" t="s">
        <v>189</v>
      </c>
      <c r="C40" s="20">
        <v>17739</v>
      </c>
      <c r="D40" s="20">
        <v>18288</v>
      </c>
      <c r="E40" s="20">
        <v>18733</v>
      </c>
      <c r="F40" s="20">
        <v>19370</v>
      </c>
      <c r="G40" s="20">
        <v>19869</v>
      </c>
      <c r="H40" s="20">
        <v>20379</v>
      </c>
      <c r="I40" s="20">
        <v>20826</v>
      </c>
      <c r="J40" s="20">
        <v>21229</v>
      </c>
      <c r="K40" s="17">
        <v>3.0948756976154235E-2</v>
      </c>
      <c r="L40" s="17">
        <v>2.4332895888013999E-2</v>
      </c>
      <c r="M40" s="17">
        <v>3.4004163775156145E-2</v>
      </c>
      <c r="N40" s="17">
        <v>2.576148683531234E-2</v>
      </c>
      <c r="O40" s="17">
        <v>2.5668126226785444E-2</v>
      </c>
      <c r="P40" s="17">
        <v>2.193434417783012E-2</v>
      </c>
      <c r="Q40" s="17">
        <v>1.9350811485642945E-2</v>
      </c>
    </row>
    <row r="41" spans="1:17" ht="15.75" x14ac:dyDescent="0.25">
      <c r="A41" s="23" t="s">
        <v>281</v>
      </c>
      <c r="B41" s="19" t="s">
        <v>192</v>
      </c>
      <c r="C41" s="20">
        <v>18236</v>
      </c>
      <c r="D41" s="20">
        <v>18503</v>
      </c>
      <c r="E41" s="20">
        <v>18646</v>
      </c>
      <c r="F41" s="20">
        <v>18782</v>
      </c>
      <c r="G41" s="20">
        <v>19110</v>
      </c>
      <c r="H41" s="20">
        <v>19447</v>
      </c>
      <c r="I41" s="20">
        <v>19635</v>
      </c>
      <c r="J41" s="20">
        <v>19772</v>
      </c>
      <c r="K41" s="17">
        <v>1.4641368721210793E-2</v>
      </c>
      <c r="L41" s="17">
        <v>7.7284764632762253E-3</v>
      </c>
      <c r="M41" s="17">
        <v>7.2937895527190816E-3</v>
      </c>
      <c r="N41" s="17">
        <v>1.7463528910659141E-2</v>
      </c>
      <c r="O41" s="17">
        <v>1.7634746206174778E-2</v>
      </c>
      <c r="P41" s="17">
        <v>9.6673008690286426E-3</v>
      </c>
      <c r="Q41" s="17">
        <v>6.9773363891010949E-3</v>
      </c>
    </row>
    <row r="42" spans="1:17" ht="15.75" x14ac:dyDescent="0.25">
      <c r="A42" s="23" t="s">
        <v>240</v>
      </c>
      <c r="B42" s="19" t="s">
        <v>192</v>
      </c>
      <c r="C42" s="20">
        <v>17784</v>
      </c>
      <c r="D42" s="20">
        <v>17537</v>
      </c>
      <c r="E42" s="20">
        <v>17487</v>
      </c>
      <c r="F42" s="20">
        <v>17943</v>
      </c>
      <c r="G42" s="20">
        <v>18131</v>
      </c>
      <c r="H42" s="20">
        <v>18492</v>
      </c>
      <c r="I42" s="20">
        <v>18814</v>
      </c>
      <c r="J42" s="20">
        <v>19299</v>
      </c>
      <c r="K42" s="17">
        <v>-1.3888888888888888E-2</v>
      </c>
      <c r="L42" s="17">
        <v>-2.8511147858812794E-3</v>
      </c>
      <c r="M42" s="17">
        <v>2.6076513981815062E-2</v>
      </c>
      <c r="N42" s="17">
        <v>1.0477623585799477E-2</v>
      </c>
      <c r="O42" s="17">
        <v>1.9910650267497654E-2</v>
      </c>
      <c r="P42" s="17">
        <v>1.7412935323383085E-2</v>
      </c>
      <c r="Q42" s="17">
        <v>2.5778675454448816E-2</v>
      </c>
    </row>
    <row r="43" spans="1:17" ht="15.75" x14ac:dyDescent="0.25">
      <c r="A43" s="23" t="s">
        <v>214</v>
      </c>
      <c r="B43" s="19" t="s">
        <v>189</v>
      </c>
      <c r="C43" s="20">
        <v>18049</v>
      </c>
      <c r="D43" s="20">
        <v>18088</v>
      </c>
      <c r="E43" s="20">
        <v>18166</v>
      </c>
      <c r="F43" s="20">
        <v>18338</v>
      </c>
      <c r="G43" s="20">
        <v>18773</v>
      </c>
      <c r="H43" s="20">
        <v>19020</v>
      </c>
      <c r="I43" s="20">
        <v>19126</v>
      </c>
      <c r="J43" s="20">
        <v>19228</v>
      </c>
      <c r="K43" s="17">
        <v>2.1607845309989473E-3</v>
      </c>
      <c r="L43" s="17">
        <v>4.3122512162759837E-3</v>
      </c>
      <c r="M43" s="17">
        <v>9.4682373665088623E-3</v>
      </c>
      <c r="N43" s="17">
        <v>2.3721234594830408E-2</v>
      </c>
      <c r="O43" s="17">
        <v>1.315719384222021E-2</v>
      </c>
      <c r="P43" s="17">
        <v>5.5730809674027337E-3</v>
      </c>
      <c r="Q43" s="17">
        <v>5.3330544808114612E-3</v>
      </c>
    </row>
    <row r="44" spans="1:17" ht="15.75" x14ac:dyDescent="0.25">
      <c r="A44" s="23" t="s">
        <v>209</v>
      </c>
      <c r="B44" s="19" t="s">
        <v>189</v>
      </c>
      <c r="C44" s="20">
        <v>16627</v>
      </c>
      <c r="D44" s="20">
        <v>17107</v>
      </c>
      <c r="E44" s="20">
        <v>17422</v>
      </c>
      <c r="F44" s="20">
        <v>17962</v>
      </c>
      <c r="G44" s="20">
        <v>18230</v>
      </c>
      <c r="H44" s="20">
        <v>18559</v>
      </c>
      <c r="I44" s="20">
        <v>18760</v>
      </c>
      <c r="J44" s="20">
        <v>18818</v>
      </c>
      <c r="K44" s="17">
        <v>2.8868707523906897E-2</v>
      </c>
      <c r="L44" s="17">
        <v>1.841351493540656E-2</v>
      </c>
      <c r="M44" s="17">
        <v>3.0995293307312592E-2</v>
      </c>
      <c r="N44" s="17">
        <v>1.4920387484689901E-2</v>
      </c>
      <c r="O44" s="17">
        <v>1.804717498628634E-2</v>
      </c>
      <c r="P44" s="17">
        <v>1.0830324909747292E-2</v>
      </c>
      <c r="Q44" s="17">
        <v>3.0916844349680173E-3</v>
      </c>
    </row>
    <row r="45" spans="1:17" ht="15.75" x14ac:dyDescent="0.25">
      <c r="A45" s="23" t="s">
        <v>191</v>
      </c>
      <c r="B45" s="19" t="s">
        <v>192</v>
      </c>
      <c r="C45" s="20">
        <v>17946</v>
      </c>
      <c r="D45" s="20">
        <v>17791</v>
      </c>
      <c r="E45" s="20">
        <v>17750</v>
      </c>
      <c r="F45" s="20">
        <v>18064</v>
      </c>
      <c r="G45" s="20">
        <v>18157</v>
      </c>
      <c r="H45" s="20">
        <v>18463</v>
      </c>
      <c r="I45" s="20">
        <v>18602</v>
      </c>
      <c r="J45" s="20">
        <v>18803</v>
      </c>
      <c r="K45" s="17">
        <v>-8.637022177644043E-3</v>
      </c>
      <c r="L45" s="17">
        <v>-2.3045360013489967E-3</v>
      </c>
      <c r="M45" s="17">
        <v>1.7690140845070423E-2</v>
      </c>
      <c r="N45" s="17">
        <v>5.1483613817537646E-3</v>
      </c>
      <c r="O45" s="17">
        <v>1.6853004350939033E-2</v>
      </c>
      <c r="P45" s="17">
        <v>7.5285706548231602E-3</v>
      </c>
      <c r="Q45" s="17">
        <v>1.0805289753789915E-2</v>
      </c>
    </row>
    <row r="46" spans="1:17" ht="15.75" x14ac:dyDescent="0.25">
      <c r="A46" s="23" t="s">
        <v>208</v>
      </c>
      <c r="B46" s="19" t="s">
        <v>192</v>
      </c>
      <c r="C46" s="20">
        <v>16526</v>
      </c>
      <c r="D46" s="20">
        <v>16686</v>
      </c>
      <c r="E46" s="20">
        <v>16703</v>
      </c>
      <c r="F46" s="20">
        <v>16833</v>
      </c>
      <c r="G46" s="20">
        <v>17298</v>
      </c>
      <c r="H46" s="20">
        <v>17724</v>
      </c>
      <c r="I46" s="20">
        <v>17980</v>
      </c>
      <c r="J46" s="20">
        <v>18310</v>
      </c>
      <c r="K46" s="17">
        <v>9.6817136633184069E-3</v>
      </c>
      <c r="L46" s="17">
        <v>1.0188181709217309E-3</v>
      </c>
      <c r="M46" s="17">
        <v>7.7830329880859729E-3</v>
      </c>
      <c r="N46" s="17">
        <v>2.7624309392265192E-2</v>
      </c>
      <c r="O46" s="17">
        <v>2.462712452306625E-2</v>
      </c>
      <c r="P46" s="17">
        <v>1.4443692168810652E-2</v>
      </c>
      <c r="Q46" s="17">
        <v>1.8353726362625139E-2</v>
      </c>
    </row>
    <row r="47" spans="1:17" ht="15.75" x14ac:dyDescent="0.25">
      <c r="A47" s="23" t="s">
        <v>207</v>
      </c>
      <c r="B47" s="19" t="s">
        <v>189</v>
      </c>
      <c r="C47" s="20">
        <v>16033</v>
      </c>
      <c r="D47" s="20">
        <v>16393</v>
      </c>
      <c r="E47" s="20">
        <v>16750</v>
      </c>
      <c r="F47" s="20">
        <v>17134</v>
      </c>
      <c r="G47" s="20">
        <v>17344</v>
      </c>
      <c r="H47" s="20">
        <v>17675</v>
      </c>
      <c r="I47" s="20">
        <v>17931</v>
      </c>
      <c r="J47" s="20">
        <v>18139</v>
      </c>
      <c r="K47" s="17">
        <v>2.2453689265889105E-2</v>
      </c>
      <c r="L47" s="17">
        <v>2.1777587994875863E-2</v>
      </c>
      <c r="M47" s="17">
        <v>2.292537313432836E-2</v>
      </c>
      <c r="N47" s="17">
        <v>1.2256332438426521E-2</v>
      </c>
      <c r="O47" s="17">
        <v>1.9084409594095943E-2</v>
      </c>
      <c r="P47" s="17">
        <v>1.4483734087694483E-2</v>
      </c>
      <c r="Q47" s="17">
        <v>1.1600022307735207E-2</v>
      </c>
    </row>
    <row r="48" spans="1:17" ht="15.75" x14ac:dyDescent="0.25">
      <c r="A48" s="23" t="s">
        <v>242</v>
      </c>
      <c r="B48" s="19" t="s">
        <v>201</v>
      </c>
      <c r="C48" s="20">
        <v>13794</v>
      </c>
      <c r="D48" s="20">
        <v>13818</v>
      </c>
      <c r="E48" s="20">
        <v>13933</v>
      </c>
      <c r="F48" s="20">
        <v>14216</v>
      </c>
      <c r="G48" s="20">
        <v>14518</v>
      </c>
      <c r="H48" s="20">
        <v>14652</v>
      </c>
      <c r="I48" s="20">
        <v>14850</v>
      </c>
      <c r="J48" s="20">
        <v>14999</v>
      </c>
      <c r="K48" s="17">
        <v>1.7398869073510222E-3</v>
      </c>
      <c r="L48" s="17">
        <v>8.3224779273411501E-3</v>
      </c>
      <c r="M48" s="17">
        <v>2.0311490705519269E-2</v>
      </c>
      <c r="N48" s="17">
        <v>2.124366910523354E-2</v>
      </c>
      <c r="O48" s="17">
        <v>9.2299214767874362E-3</v>
      </c>
      <c r="P48" s="17">
        <v>1.3513513513513514E-2</v>
      </c>
      <c r="Q48" s="17">
        <v>1.0033670033670034E-2</v>
      </c>
    </row>
    <row r="49" spans="1:17" ht="15.75" x14ac:dyDescent="0.25">
      <c r="A49" s="23" t="s">
        <v>217</v>
      </c>
      <c r="B49" s="19" t="s">
        <v>189</v>
      </c>
      <c r="C49" s="20">
        <v>11692</v>
      </c>
      <c r="D49" s="20">
        <v>12063</v>
      </c>
      <c r="E49" s="20">
        <v>12532</v>
      </c>
      <c r="F49" s="20">
        <v>12795</v>
      </c>
      <c r="G49" s="20">
        <v>13235</v>
      </c>
      <c r="H49" s="20">
        <v>13668</v>
      </c>
      <c r="I49" s="20">
        <v>13984</v>
      </c>
      <c r="J49" s="20">
        <v>14298</v>
      </c>
      <c r="K49" s="17">
        <v>3.1731098186794392E-2</v>
      </c>
      <c r="L49" s="17">
        <v>3.887921744176407E-2</v>
      </c>
      <c r="M49" s="17">
        <v>2.0986275135652727E-2</v>
      </c>
      <c r="N49" s="17">
        <v>3.4388432981633452E-2</v>
      </c>
      <c r="O49" s="17">
        <v>3.2716282584057427E-2</v>
      </c>
      <c r="P49" s="17">
        <v>2.3119695639449808E-2</v>
      </c>
      <c r="Q49" s="17">
        <v>2.2454233409610985E-2</v>
      </c>
    </row>
    <row r="50" spans="1:17" ht="15.75" x14ac:dyDescent="0.25">
      <c r="A50" s="23" t="s">
        <v>234</v>
      </c>
      <c r="B50" s="19" t="s">
        <v>189</v>
      </c>
      <c r="C50" s="20">
        <v>11893</v>
      </c>
      <c r="D50" s="20">
        <v>12178</v>
      </c>
      <c r="E50" s="20">
        <v>12319</v>
      </c>
      <c r="F50" s="20">
        <v>12858</v>
      </c>
      <c r="G50" s="20">
        <v>13330</v>
      </c>
      <c r="H50" s="20">
        <v>13356</v>
      </c>
      <c r="I50" s="20">
        <v>13666</v>
      </c>
      <c r="J50" s="20">
        <v>14027</v>
      </c>
      <c r="K50" s="17">
        <v>2.3963676111998653E-2</v>
      </c>
      <c r="L50" s="17">
        <v>1.1578255871243226E-2</v>
      </c>
      <c r="M50" s="17">
        <v>4.3753551424628626E-2</v>
      </c>
      <c r="N50" s="17">
        <v>3.6708663866853321E-2</v>
      </c>
      <c r="O50" s="17">
        <v>1.9504876219054764E-3</v>
      </c>
      <c r="P50" s="17">
        <v>2.3210542078466605E-2</v>
      </c>
      <c r="Q50" s="17">
        <v>2.6415922727937947E-2</v>
      </c>
    </row>
    <row r="51" spans="1:17" ht="15.75" x14ac:dyDescent="0.25">
      <c r="A51" s="23" t="s">
        <v>333</v>
      </c>
      <c r="B51" s="19" t="s">
        <v>192</v>
      </c>
      <c r="C51" s="20">
        <v>13312</v>
      </c>
      <c r="D51" s="20">
        <v>13356</v>
      </c>
      <c r="E51" s="20">
        <v>13369</v>
      </c>
      <c r="F51" s="20">
        <v>13460</v>
      </c>
      <c r="G51" s="20">
        <v>13583</v>
      </c>
      <c r="H51" s="20">
        <v>13742</v>
      </c>
      <c r="I51" s="20">
        <v>13793</v>
      </c>
      <c r="J51" s="20">
        <v>13874</v>
      </c>
      <c r="K51" s="17">
        <v>3.3052884615384615E-3</v>
      </c>
      <c r="L51" s="17">
        <v>9.7334531296795453E-4</v>
      </c>
      <c r="M51" s="17">
        <v>6.8067918318498021E-3</v>
      </c>
      <c r="N51" s="17">
        <v>9.1381872213967315E-3</v>
      </c>
      <c r="O51" s="17">
        <v>1.1705808731502614E-2</v>
      </c>
      <c r="P51" s="17">
        <v>3.7112501819240285E-3</v>
      </c>
      <c r="Q51" s="17">
        <v>5.8725440440803309E-3</v>
      </c>
    </row>
    <row r="52" spans="1:17" ht="15.75" x14ac:dyDescent="0.25">
      <c r="A52" s="23" t="s">
        <v>308</v>
      </c>
      <c r="B52" s="19" t="s">
        <v>192</v>
      </c>
      <c r="C52" s="20">
        <v>12010</v>
      </c>
      <c r="D52" s="20">
        <v>12064</v>
      </c>
      <c r="E52" s="20">
        <v>12224</v>
      </c>
      <c r="F52" s="20">
        <v>12360</v>
      </c>
      <c r="G52" s="20">
        <v>12681</v>
      </c>
      <c r="H52" s="20">
        <v>13071</v>
      </c>
      <c r="I52" s="20">
        <v>13195</v>
      </c>
      <c r="J52" s="20">
        <v>13323</v>
      </c>
      <c r="K52" s="17">
        <v>4.4962531223980019E-3</v>
      </c>
      <c r="L52" s="17">
        <v>1.3262599469496022E-2</v>
      </c>
      <c r="M52" s="17">
        <v>1.112565445026178E-2</v>
      </c>
      <c r="N52" s="17">
        <v>2.5970873786407767E-2</v>
      </c>
      <c r="O52" s="17">
        <v>3.0754672344452332E-2</v>
      </c>
      <c r="P52" s="17">
        <v>9.4866498355137326E-3</v>
      </c>
      <c r="Q52" s="17">
        <v>9.7006441834028047E-3</v>
      </c>
    </row>
    <row r="53" spans="1:17" ht="15.75" x14ac:dyDescent="0.25">
      <c r="A53" s="23" t="s">
        <v>339</v>
      </c>
      <c r="B53" s="19" t="s">
        <v>192</v>
      </c>
      <c r="C53" s="20">
        <v>12810</v>
      </c>
      <c r="D53" s="20">
        <v>12837</v>
      </c>
      <c r="E53" s="20">
        <v>12818</v>
      </c>
      <c r="F53" s="20">
        <v>12804</v>
      </c>
      <c r="G53" s="20">
        <v>12628</v>
      </c>
      <c r="H53" s="20">
        <v>12763</v>
      </c>
      <c r="I53" s="20">
        <v>12768</v>
      </c>
      <c r="J53" s="20">
        <v>12821</v>
      </c>
      <c r="K53" s="17">
        <v>2.107728337236534E-3</v>
      </c>
      <c r="L53" s="17">
        <v>-1.4800965957778296E-3</v>
      </c>
      <c r="M53" s="17">
        <v>-1.0922140739584958E-3</v>
      </c>
      <c r="N53" s="17">
        <v>-1.3745704467353952E-2</v>
      </c>
      <c r="O53" s="17">
        <v>1.0690528983211911E-2</v>
      </c>
      <c r="P53" s="17">
        <v>3.9175742380318109E-4</v>
      </c>
      <c r="Q53" s="17">
        <v>4.1510025062656639E-3</v>
      </c>
    </row>
    <row r="54" spans="1:17" ht="15.75" x14ac:dyDescent="0.25">
      <c r="A54" s="23" t="s">
        <v>327</v>
      </c>
      <c r="B54" s="19" t="s">
        <v>192</v>
      </c>
      <c r="C54" s="20">
        <v>11793</v>
      </c>
      <c r="D54" s="20">
        <v>12099</v>
      </c>
      <c r="E54" s="20">
        <v>12436</v>
      </c>
      <c r="F54" s="20">
        <v>12726</v>
      </c>
      <c r="G54" s="20">
        <v>12716</v>
      </c>
      <c r="H54" s="20">
        <v>12720</v>
      </c>
      <c r="I54" s="20">
        <v>12729</v>
      </c>
      <c r="J54" s="20">
        <v>12775</v>
      </c>
      <c r="K54" s="17">
        <v>2.5947596031544135E-2</v>
      </c>
      <c r="L54" s="17">
        <v>2.7853541615009504E-2</v>
      </c>
      <c r="M54" s="17">
        <v>2.3319395303956256E-2</v>
      </c>
      <c r="N54" s="17">
        <v>-7.8579286500078584E-4</v>
      </c>
      <c r="O54" s="17">
        <v>3.1456432840515884E-4</v>
      </c>
      <c r="P54" s="17">
        <v>7.0754716981132071E-4</v>
      </c>
      <c r="Q54" s="17">
        <v>3.6137952706418413E-3</v>
      </c>
    </row>
    <row r="55" spans="1:17" ht="15.75" x14ac:dyDescent="0.25">
      <c r="A55" s="23" t="s">
        <v>216</v>
      </c>
      <c r="B55" s="19" t="s">
        <v>201</v>
      </c>
      <c r="C55" s="20">
        <v>11204</v>
      </c>
      <c r="D55" s="20">
        <v>11442</v>
      </c>
      <c r="E55" s="20">
        <v>11652</v>
      </c>
      <c r="F55" s="20">
        <v>11784</v>
      </c>
      <c r="G55" s="20">
        <v>12080</v>
      </c>
      <c r="H55" s="20">
        <v>12270</v>
      </c>
      <c r="I55" s="20">
        <v>12422</v>
      </c>
      <c r="J55" s="20">
        <v>12491</v>
      </c>
      <c r="K55" s="17">
        <v>2.1242413423777223E-2</v>
      </c>
      <c r="L55" s="17">
        <v>1.8353434714210803E-2</v>
      </c>
      <c r="M55" s="17">
        <v>1.132852729145211E-2</v>
      </c>
      <c r="N55" s="17">
        <v>2.5118805159538356E-2</v>
      </c>
      <c r="O55" s="17">
        <v>1.5728476821192054E-2</v>
      </c>
      <c r="P55" s="17">
        <v>1.2387938060309698E-2</v>
      </c>
      <c r="Q55" s="17">
        <v>5.5546610851714704E-3</v>
      </c>
    </row>
    <row r="56" spans="1:17" ht="15.75" x14ac:dyDescent="0.25">
      <c r="A56" s="23" t="s">
        <v>293</v>
      </c>
      <c r="B56" s="19" t="s">
        <v>192</v>
      </c>
      <c r="C56" s="20">
        <v>11696</v>
      </c>
      <c r="D56" s="20">
        <v>11688</v>
      </c>
      <c r="E56" s="20">
        <v>12013</v>
      </c>
      <c r="F56" s="20">
        <v>12158</v>
      </c>
      <c r="G56" s="20">
        <v>12164</v>
      </c>
      <c r="H56" s="20">
        <v>12161</v>
      </c>
      <c r="I56" s="20">
        <v>12209</v>
      </c>
      <c r="J56" s="20">
        <v>12248</v>
      </c>
      <c r="K56" s="17">
        <v>-6.8399452804377564E-4</v>
      </c>
      <c r="L56" s="17">
        <v>2.7806297056810404E-2</v>
      </c>
      <c r="M56" s="17">
        <v>1.2070257221343545E-2</v>
      </c>
      <c r="N56" s="17">
        <v>4.9350222075999345E-4</v>
      </c>
      <c r="O56" s="17">
        <v>-2.4662939822426834E-4</v>
      </c>
      <c r="P56" s="17">
        <v>3.9470438286325141E-3</v>
      </c>
      <c r="Q56" s="17">
        <v>3.1943648128429846E-3</v>
      </c>
    </row>
    <row r="57" spans="1:17" ht="15.75" x14ac:dyDescent="0.25">
      <c r="A57" s="23" t="s">
        <v>324</v>
      </c>
      <c r="B57" s="19" t="s">
        <v>189</v>
      </c>
      <c r="C57" s="20">
        <v>11383</v>
      </c>
      <c r="D57" s="20">
        <v>11408</v>
      </c>
      <c r="E57" s="20">
        <v>11477</v>
      </c>
      <c r="F57" s="20">
        <v>11635</v>
      </c>
      <c r="G57" s="20">
        <v>11864</v>
      </c>
      <c r="H57" s="20">
        <v>12005</v>
      </c>
      <c r="I57" s="20">
        <v>12135</v>
      </c>
      <c r="J57" s="20">
        <v>12213</v>
      </c>
      <c r="K57" s="17">
        <v>2.1962575770886408E-3</v>
      </c>
      <c r="L57" s="17">
        <v>6.0483870967741934E-3</v>
      </c>
      <c r="M57" s="17">
        <v>1.3766663762307223E-2</v>
      </c>
      <c r="N57" s="17">
        <v>1.968199398366996E-2</v>
      </c>
      <c r="O57" s="17">
        <v>1.1884693189480782E-2</v>
      </c>
      <c r="P57" s="17">
        <v>1.0828821324448146E-2</v>
      </c>
      <c r="Q57" s="17">
        <v>6.4276885043263289E-3</v>
      </c>
    </row>
    <row r="58" spans="1:17" ht="15.75" x14ac:dyDescent="0.25">
      <c r="A58" s="23" t="s">
        <v>213</v>
      </c>
      <c r="B58" s="19" t="s">
        <v>189</v>
      </c>
      <c r="C58" s="20">
        <v>11116</v>
      </c>
      <c r="D58" s="20">
        <v>11227</v>
      </c>
      <c r="E58" s="20">
        <v>11411</v>
      </c>
      <c r="F58" s="20">
        <v>11544</v>
      </c>
      <c r="G58" s="20">
        <v>11617</v>
      </c>
      <c r="H58" s="20">
        <v>11826</v>
      </c>
      <c r="I58" s="20">
        <v>11935</v>
      </c>
      <c r="J58" s="20">
        <v>12110</v>
      </c>
      <c r="K58" s="17">
        <v>9.9856063332133867E-3</v>
      </c>
      <c r="L58" s="17">
        <v>1.6389062082479738E-2</v>
      </c>
      <c r="M58" s="17">
        <v>1.1655420208570678E-2</v>
      </c>
      <c r="N58" s="17">
        <v>6.3236313236313237E-3</v>
      </c>
      <c r="O58" s="17">
        <v>1.799087544116381E-2</v>
      </c>
      <c r="P58" s="17">
        <v>9.2169795366142393E-3</v>
      </c>
      <c r="Q58" s="17">
        <v>1.466275659824047E-2</v>
      </c>
    </row>
    <row r="59" spans="1:17" ht="15.75" x14ac:dyDescent="0.25">
      <c r="A59" s="23" t="s">
        <v>344</v>
      </c>
      <c r="B59" s="19" t="s">
        <v>189</v>
      </c>
      <c r="C59" s="20">
        <v>10340</v>
      </c>
      <c r="D59" s="20">
        <v>10635</v>
      </c>
      <c r="E59" s="20">
        <v>10843</v>
      </c>
      <c r="F59" s="20">
        <v>11249</v>
      </c>
      <c r="G59" s="20">
        <v>11361</v>
      </c>
      <c r="H59" s="20">
        <v>11746</v>
      </c>
      <c r="I59" s="20">
        <v>11848</v>
      </c>
      <c r="J59" s="20">
        <v>11901</v>
      </c>
      <c r="K59" s="17">
        <v>2.852998065764023E-2</v>
      </c>
      <c r="L59" s="17">
        <v>1.9558062999529856E-2</v>
      </c>
      <c r="M59" s="17">
        <v>3.7443511943189157E-2</v>
      </c>
      <c r="N59" s="17">
        <v>9.9564405724953328E-3</v>
      </c>
      <c r="O59" s="17">
        <v>3.3887861983980284E-2</v>
      </c>
      <c r="P59" s="17">
        <v>8.6838072535331181E-3</v>
      </c>
      <c r="Q59" s="17">
        <v>4.4733288318703577E-3</v>
      </c>
    </row>
    <row r="60" spans="1:17" ht="15.75" x14ac:dyDescent="0.25">
      <c r="A60" s="23" t="s">
        <v>311</v>
      </c>
      <c r="B60" s="19" t="s">
        <v>189</v>
      </c>
      <c r="C60" s="20">
        <v>10422</v>
      </c>
      <c r="D60" s="20">
        <v>10339</v>
      </c>
      <c r="E60" s="20">
        <v>10377</v>
      </c>
      <c r="F60" s="20">
        <v>10674</v>
      </c>
      <c r="G60" s="20">
        <v>11014</v>
      </c>
      <c r="H60" s="20">
        <v>11122</v>
      </c>
      <c r="I60" s="20">
        <v>11266</v>
      </c>
      <c r="J60" s="20">
        <v>11395</v>
      </c>
      <c r="K60" s="17">
        <v>-7.9639224716944925E-3</v>
      </c>
      <c r="L60" s="17">
        <v>3.6754038108134249E-3</v>
      </c>
      <c r="M60" s="17">
        <v>2.8620988725065046E-2</v>
      </c>
      <c r="N60" s="17">
        <v>3.185310099306727E-2</v>
      </c>
      <c r="O60" s="17">
        <v>9.8057018340294167E-3</v>
      </c>
      <c r="P60" s="17">
        <v>1.2947311634598094E-2</v>
      </c>
      <c r="Q60" s="17">
        <v>1.1450381679389313E-2</v>
      </c>
    </row>
    <row r="61" spans="1:17" ht="15.75" x14ac:dyDescent="0.25">
      <c r="A61" s="23" t="s">
        <v>223</v>
      </c>
      <c r="B61" s="19" t="s">
        <v>192</v>
      </c>
      <c r="C61" s="20">
        <v>11171</v>
      </c>
      <c r="D61" s="20">
        <v>10961</v>
      </c>
      <c r="E61" s="20">
        <v>10749</v>
      </c>
      <c r="F61" s="20">
        <v>10868</v>
      </c>
      <c r="G61" s="20">
        <v>11084</v>
      </c>
      <c r="H61" s="20">
        <v>11231</v>
      </c>
      <c r="I61" s="20">
        <v>11292</v>
      </c>
      <c r="J61" s="20">
        <v>11359</v>
      </c>
      <c r="K61" s="17">
        <v>-1.8798675140990064E-2</v>
      </c>
      <c r="L61" s="17">
        <v>-1.9341300976188303E-2</v>
      </c>
      <c r="M61" s="17">
        <v>1.107079728346823E-2</v>
      </c>
      <c r="N61" s="17">
        <v>1.9874861980125138E-2</v>
      </c>
      <c r="O61" s="17">
        <v>1.3262360158787441E-2</v>
      </c>
      <c r="P61" s="17">
        <v>5.4313952453031791E-3</v>
      </c>
      <c r="Q61" s="17">
        <v>5.9334041799504076E-3</v>
      </c>
    </row>
    <row r="62" spans="1:17" ht="15.75" x14ac:dyDescent="0.25">
      <c r="A62" s="23" t="s">
        <v>219</v>
      </c>
      <c r="B62" s="19" t="s">
        <v>201</v>
      </c>
      <c r="C62" s="20">
        <v>9564</v>
      </c>
      <c r="D62" s="20">
        <v>9906</v>
      </c>
      <c r="E62" s="20">
        <v>10126</v>
      </c>
      <c r="F62" s="20">
        <v>10444</v>
      </c>
      <c r="G62" s="20">
        <v>10618</v>
      </c>
      <c r="H62" s="20">
        <v>10941</v>
      </c>
      <c r="I62" s="20">
        <v>11154</v>
      </c>
      <c r="J62" s="20">
        <v>11318</v>
      </c>
      <c r="K62" s="17">
        <v>3.5759096612296114E-2</v>
      </c>
      <c r="L62" s="17">
        <v>2.2208762366242682E-2</v>
      </c>
      <c r="M62" s="17">
        <v>3.1404305747580484E-2</v>
      </c>
      <c r="N62" s="17">
        <v>1.6660283416315588E-2</v>
      </c>
      <c r="O62" s="17">
        <v>3.0420041439065737E-2</v>
      </c>
      <c r="P62" s="17">
        <v>1.9468055936386071E-2</v>
      </c>
      <c r="Q62" s="17">
        <v>1.4703245472476242E-2</v>
      </c>
    </row>
    <row r="63" spans="1:17" ht="15.75" x14ac:dyDescent="0.25">
      <c r="A63" s="23" t="s">
        <v>228</v>
      </c>
      <c r="B63" s="19" t="s">
        <v>192</v>
      </c>
      <c r="C63" s="20">
        <v>10378</v>
      </c>
      <c r="D63" s="20">
        <v>10248</v>
      </c>
      <c r="E63" s="20">
        <v>10272</v>
      </c>
      <c r="F63" s="20">
        <v>10428</v>
      </c>
      <c r="G63" s="20">
        <v>10771</v>
      </c>
      <c r="H63" s="20">
        <v>11043</v>
      </c>
      <c r="I63" s="20">
        <v>11167</v>
      </c>
      <c r="J63" s="20">
        <v>11313</v>
      </c>
      <c r="K63" s="17">
        <v>-1.2526498361919445E-2</v>
      </c>
      <c r="L63" s="17">
        <v>2.34192037470726E-3</v>
      </c>
      <c r="M63" s="17">
        <v>1.5186915887850467E-2</v>
      </c>
      <c r="N63" s="17">
        <v>3.2892213271960111E-2</v>
      </c>
      <c r="O63" s="17">
        <v>2.5252994150960915E-2</v>
      </c>
      <c r="P63" s="17">
        <v>1.1228832744725165E-2</v>
      </c>
      <c r="Q63" s="17">
        <v>1.3074236589952539E-2</v>
      </c>
    </row>
    <row r="64" spans="1:17" ht="15.75" x14ac:dyDescent="0.25">
      <c r="A64" s="23" t="s">
        <v>353</v>
      </c>
      <c r="B64" s="19" t="s">
        <v>189</v>
      </c>
      <c r="C64" s="20">
        <v>9399</v>
      </c>
      <c r="D64" s="20">
        <v>9699</v>
      </c>
      <c r="E64" s="20">
        <v>10014</v>
      </c>
      <c r="F64" s="20">
        <v>10318</v>
      </c>
      <c r="G64" s="20">
        <v>10547</v>
      </c>
      <c r="H64" s="20">
        <v>10670</v>
      </c>
      <c r="I64" s="20">
        <v>10760</v>
      </c>
      <c r="J64" s="20">
        <v>10912</v>
      </c>
      <c r="K64" s="17">
        <v>3.1918289179699966E-2</v>
      </c>
      <c r="L64" s="17">
        <v>3.2477575007732754E-2</v>
      </c>
      <c r="M64" s="17">
        <v>3.035749950069902E-2</v>
      </c>
      <c r="N64" s="17">
        <v>2.2194223686761001E-2</v>
      </c>
      <c r="O64" s="17">
        <v>1.1662084004930313E-2</v>
      </c>
      <c r="P64" s="17">
        <v>8.4348641049671984E-3</v>
      </c>
      <c r="Q64" s="17">
        <v>1.412639405204461E-2</v>
      </c>
    </row>
    <row r="65" spans="1:17" ht="15.75" x14ac:dyDescent="0.25">
      <c r="A65" s="23" t="s">
        <v>221</v>
      </c>
      <c r="B65" s="19" t="s">
        <v>192</v>
      </c>
      <c r="C65" s="20">
        <v>10192</v>
      </c>
      <c r="D65" s="20">
        <v>10263</v>
      </c>
      <c r="E65" s="20">
        <v>10366</v>
      </c>
      <c r="F65" s="20">
        <v>10329</v>
      </c>
      <c r="G65" s="20">
        <v>10338</v>
      </c>
      <c r="H65" s="20">
        <v>10318</v>
      </c>
      <c r="I65" s="20">
        <v>10378</v>
      </c>
      <c r="J65" s="20">
        <v>10428</v>
      </c>
      <c r="K65" s="17">
        <v>6.9662480376766088E-3</v>
      </c>
      <c r="L65" s="17">
        <v>1.0036051836694924E-2</v>
      </c>
      <c r="M65" s="17">
        <v>-3.5693613737217827E-3</v>
      </c>
      <c r="N65" s="17">
        <v>8.7133313970374669E-4</v>
      </c>
      <c r="O65" s="17">
        <v>-1.9346101760495261E-3</v>
      </c>
      <c r="P65" s="17">
        <v>5.8150804419461136E-3</v>
      </c>
      <c r="Q65" s="17">
        <v>4.8178839853536323E-3</v>
      </c>
    </row>
    <row r="66" spans="1:17" ht="15.75" x14ac:dyDescent="0.25">
      <c r="A66" s="23" t="s">
        <v>309</v>
      </c>
      <c r="B66" s="19" t="s">
        <v>201</v>
      </c>
      <c r="C66" s="20">
        <v>8669</v>
      </c>
      <c r="D66" s="20">
        <v>8711</v>
      </c>
      <c r="E66" s="20">
        <v>8779</v>
      </c>
      <c r="F66" s="20">
        <v>8876</v>
      </c>
      <c r="G66" s="20">
        <v>9165</v>
      </c>
      <c r="H66" s="20">
        <v>9340</v>
      </c>
      <c r="I66" s="20">
        <v>9440</v>
      </c>
      <c r="J66" s="20">
        <v>9502</v>
      </c>
      <c r="K66" s="17">
        <v>4.8448494636059523E-3</v>
      </c>
      <c r="L66" s="17">
        <v>7.8062220181379866E-3</v>
      </c>
      <c r="M66" s="17">
        <v>1.1049094429889508E-2</v>
      </c>
      <c r="N66" s="17">
        <v>3.2559711581793598E-2</v>
      </c>
      <c r="O66" s="17">
        <v>1.9094380796508457E-2</v>
      </c>
      <c r="P66" s="17">
        <v>1.0706638115631691E-2</v>
      </c>
      <c r="Q66" s="17">
        <v>6.5677966101694912E-3</v>
      </c>
    </row>
    <row r="67" spans="1:17" ht="15.75" x14ac:dyDescent="0.25">
      <c r="A67" s="23" t="s">
        <v>246</v>
      </c>
      <c r="B67" s="19" t="s">
        <v>201</v>
      </c>
      <c r="C67" s="20">
        <v>7997</v>
      </c>
      <c r="D67" s="20">
        <v>8169</v>
      </c>
      <c r="E67" s="20">
        <v>8348</v>
      </c>
      <c r="F67" s="20">
        <v>8563</v>
      </c>
      <c r="G67" s="20">
        <v>8705</v>
      </c>
      <c r="H67" s="20">
        <v>8916</v>
      </c>
      <c r="I67" s="20">
        <v>9093</v>
      </c>
      <c r="J67" s="20">
        <v>9417</v>
      </c>
      <c r="K67" s="17">
        <v>2.1508065524571716E-2</v>
      </c>
      <c r="L67" s="17">
        <v>2.1912106745011629E-2</v>
      </c>
      <c r="M67" s="17">
        <v>2.5754671777671299E-2</v>
      </c>
      <c r="N67" s="17">
        <v>1.6582973257036084E-2</v>
      </c>
      <c r="O67" s="17">
        <v>2.4238943136128663E-2</v>
      </c>
      <c r="P67" s="17">
        <v>1.9851951547779273E-2</v>
      </c>
      <c r="Q67" s="17">
        <v>3.5631804684922469E-2</v>
      </c>
    </row>
    <row r="68" spans="1:17" ht="15.75" x14ac:dyDescent="0.25">
      <c r="A68" s="23" t="s">
        <v>224</v>
      </c>
      <c r="B68" s="19" t="s">
        <v>192</v>
      </c>
      <c r="C68" s="20">
        <v>7946</v>
      </c>
      <c r="D68" s="20">
        <v>8021</v>
      </c>
      <c r="E68" s="20">
        <v>8041</v>
      </c>
      <c r="F68" s="20">
        <v>8136</v>
      </c>
      <c r="G68" s="20">
        <v>8255</v>
      </c>
      <c r="H68" s="20">
        <v>8396</v>
      </c>
      <c r="I68" s="20">
        <v>8451</v>
      </c>
      <c r="J68" s="20">
        <v>8558</v>
      </c>
      <c r="K68" s="17">
        <v>9.4387113012836654E-3</v>
      </c>
      <c r="L68" s="17">
        <v>2.4934546814611644E-3</v>
      </c>
      <c r="M68" s="17">
        <v>1.1814450938937944E-2</v>
      </c>
      <c r="N68" s="17">
        <v>1.4626352015732546E-2</v>
      </c>
      <c r="O68" s="17">
        <v>1.7080557238037555E-2</v>
      </c>
      <c r="P68" s="17">
        <v>6.5507384468794661E-3</v>
      </c>
      <c r="Q68" s="17">
        <v>1.2661223523843333E-2</v>
      </c>
    </row>
    <row r="69" spans="1:17" ht="15.75" x14ac:dyDescent="0.25">
      <c r="A69" s="23" t="s">
        <v>290</v>
      </c>
      <c r="B69" s="19" t="s">
        <v>189</v>
      </c>
      <c r="C69" s="20">
        <v>8544</v>
      </c>
      <c r="D69" s="20">
        <v>8503</v>
      </c>
      <c r="E69" s="20">
        <v>8702</v>
      </c>
      <c r="F69" s="20">
        <v>8769</v>
      </c>
      <c r="G69" s="20">
        <v>8606</v>
      </c>
      <c r="H69" s="20">
        <v>8493</v>
      </c>
      <c r="I69" s="20">
        <v>8490</v>
      </c>
      <c r="J69" s="20">
        <v>8513</v>
      </c>
      <c r="K69" s="17">
        <v>-4.7986891385767786E-3</v>
      </c>
      <c r="L69" s="17">
        <v>2.3403504645419265E-2</v>
      </c>
      <c r="M69" s="17">
        <v>7.6993794529993109E-3</v>
      </c>
      <c r="N69" s="17">
        <v>-1.8588208461626184E-2</v>
      </c>
      <c r="O69" s="17">
        <v>-1.3130374157564489E-2</v>
      </c>
      <c r="P69" s="17">
        <v>-3.5323207347227127E-4</v>
      </c>
      <c r="Q69" s="17">
        <v>2.7090694935217904E-3</v>
      </c>
    </row>
    <row r="70" spans="1:17" ht="15.75" x14ac:dyDescent="0.25">
      <c r="A70" s="23" t="s">
        <v>300</v>
      </c>
      <c r="B70" s="19" t="s">
        <v>192</v>
      </c>
      <c r="C70" s="20">
        <v>7806</v>
      </c>
      <c r="D70" s="20">
        <v>7803</v>
      </c>
      <c r="E70" s="20">
        <v>7734</v>
      </c>
      <c r="F70" s="20">
        <v>7904</v>
      </c>
      <c r="G70" s="20">
        <v>8093</v>
      </c>
      <c r="H70" s="20">
        <v>8052</v>
      </c>
      <c r="I70" s="20">
        <v>8122</v>
      </c>
      <c r="J70" s="20">
        <v>8186</v>
      </c>
      <c r="K70" s="17">
        <v>-3.8431975403535742E-4</v>
      </c>
      <c r="L70" s="17">
        <v>-8.842752787389465E-3</v>
      </c>
      <c r="M70" s="17">
        <v>2.1980863718644945E-2</v>
      </c>
      <c r="N70" s="17">
        <v>2.3911943319838057E-2</v>
      </c>
      <c r="O70" s="17">
        <v>-5.0661065118003216E-3</v>
      </c>
      <c r="P70" s="17">
        <v>8.6934923000496767E-3</v>
      </c>
      <c r="Q70" s="17">
        <v>7.8798325535582373E-3</v>
      </c>
    </row>
    <row r="71" spans="1:17" ht="15.75" x14ac:dyDescent="0.25">
      <c r="A71" s="23" t="s">
        <v>239</v>
      </c>
      <c r="B71" s="19" t="s">
        <v>192</v>
      </c>
      <c r="C71" s="20">
        <v>7292</v>
      </c>
      <c r="D71" s="20">
        <v>7253</v>
      </c>
      <c r="E71" s="20">
        <v>7491</v>
      </c>
      <c r="F71" s="20">
        <v>7694</v>
      </c>
      <c r="G71" s="20">
        <v>7760</v>
      </c>
      <c r="H71" s="20">
        <v>7882</v>
      </c>
      <c r="I71" s="20">
        <v>7981</v>
      </c>
      <c r="J71" s="20">
        <v>8114</v>
      </c>
      <c r="K71" s="17">
        <v>-5.3483269336258915E-3</v>
      </c>
      <c r="L71" s="17">
        <v>3.2814007996691028E-2</v>
      </c>
      <c r="M71" s="17">
        <v>2.709918568949406E-2</v>
      </c>
      <c r="N71" s="17">
        <v>8.5781128151806597E-3</v>
      </c>
      <c r="O71" s="17">
        <v>1.5721649484536082E-2</v>
      </c>
      <c r="P71" s="17">
        <v>1.2560263892413093E-2</v>
      </c>
      <c r="Q71" s="17">
        <v>1.6664578373637388E-2</v>
      </c>
    </row>
    <row r="72" spans="1:17" ht="15.75" x14ac:dyDescent="0.25">
      <c r="A72" s="23" t="s">
        <v>254</v>
      </c>
      <c r="B72" s="19" t="s">
        <v>192</v>
      </c>
      <c r="C72" s="20">
        <v>6725</v>
      </c>
      <c r="D72" s="20">
        <v>6728</v>
      </c>
      <c r="E72" s="20">
        <v>6988</v>
      </c>
      <c r="F72" s="20">
        <v>7255</v>
      </c>
      <c r="G72" s="20">
        <v>7547</v>
      </c>
      <c r="H72" s="20">
        <v>7755</v>
      </c>
      <c r="I72" s="20">
        <v>7850</v>
      </c>
      <c r="J72" s="20">
        <v>8032</v>
      </c>
      <c r="K72" s="17">
        <v>4.4609665427509292E-4</v>
      </c>
      <c r="L72" s="17">
        <v>3.8644470868014272E-2</v>
      </c>
      <c r="M72" s="17">
        <v>3.820835718374356E-2</v>
      </c>
      <c r="N72" s="17">
        <v>4.0248104755341144E-2</v>
      </c>
      <c r="O72" s="17">
        <v>2.7560620113952564E-2</v>
      </c>
      <c r="P72" s="17">
        <v>1.2250161186331399E-2</v>
      </c>
      <c r="Q72" s="17">
        <v>2.3184713375796178E-2</v>
      </c>
    </row>
    <row r="73" spans="1:17" ht="15.75" x14ac:dyDescent="0.25">
      <c r="A73" s="23" t="s">
        <v>363</v>
      </c>
      <c r="B73" s="19" t="s">
        <v>192</v>
      </c>
      <c r="C73" s="20">
        <v>7200</v>
      </c>
      <c r="D73" s="20">
        <v>7212</v>
      </c>
      <c r="E73" s="20">
        <v>7277</v>
      </c>
      <c r="F73" s="20">
        <v>7395</v>
      </c>
      <c r="G73" s="20">
        <v>7428</v>
      </c>
      <c r="H73" s="20">
        <v>7457</v>
      </c>
      <c r="I73" s="20">
        <v>7526</v>
      </c>
      <c r="J73" s="20">
        <v>7593</v>
      </c>
      <c r="K73" s="17">
        <v>1.6666666666666668E-3</v>
      </c>
      <c r="L73" s="17">
        <v>9.0127565169162514E-3</v>
      </c>
      <c r="M73" s="17">
        <v>1.6215473409371992E-2</v>
      </c>
      <c r="N73" s="17">
        <v>4.4624746450304259E-3</v>
      </c>
      <c r="O73" s="17">
        <v>3.9041464728056005E-3</v>
      </c>
      <c r="P73" s="17">
        <v>9.2530508247284423E-3</v>
      </c>
      <c r="Q73" s="17">
        <v>8.9024714323677912E-3</v>
      </c>
    </row>
    <row r="74" spans="1:17" ht="15.75" x14ac:dyDescent="0.25">
      <c r="A74" s="23" t="s">
        <v>260</v>
      </c>
      <c r="B74" s="19" t="s">
        <v>189</v>
      </c>
      <c r="C74" s="20">
        <v>5986</v>
      </c>
      <c r="D74" s="20">
        <v>6007</v>
      </c>
      <c r="E74" s="20">
        <v>6042</v>
      </c>
      <c r="F74" s="20">
        <v>6107</v>
      </c>
      <c r="G74" s="20">
        <v>6257</v>
      </c>
      <c r="H74" s="20">
        <v>6456</v>
      </c>
      <c r="I74" s="20">
        <v>6519</v>
      </c>
      <c r="J74" s="20">
        <v>6659</v>
      </c>
      <c r="K74" s="17">
        <v>3.5081857667891747E-3</v>
      </c>
      <c r="L74" s="17">
        <v>5.82653570834027E-3</v>
      </c>
      <c r="M74" s="17">
        <v>1.0758027143330023E-2</v>
      </c>
      <c r="N74" s="17">
        <v>2.4561978057966269E-2</v>
      </c>
      <c r="O74" s="17">
        <v>3.1804379095413136E-2</v>
      </c>
      <c r="P74" s="17">
        <v>9.7583643122676582E-3</v>
      </c>
      <c r="Q74" s="17">
        <v>2.1475686454977758E-2</v>
      </c>
    </row>
    <row r="75" spans="1:17" ht="15.75" x14ac:dyDescent="0.25">
      <c r="A75" s="23" t="s">
        <v>261</v>
      </c>
      <c r="B75" s="19" t="s">
        <v>189</v>
      </c>
      <c r="C75" s="20">
        <v>5796</v>
      </c>
      <c r="D75" s="20">
        <v>5830</v>
      </c>
      <c r="E75" s="20">
        <v>5887</v>
      </c>
      <c r="F75" s="20">
        <v>5964</v>
      </c>
      <c r="G75" s="20">
        <v>6166</v>
      </c>
      <c r="H75" s="20">
        <v>6336</v>
      </c>
      <c r="I75" s="20">
        <v>6534</v>
      </c>
      <c r="J75" s="20">
        <v>6624</v>
      </c>
      <c r="K75" s="17">
        <v>5.866114561766736E-3</v>
      </c>
      <c r="L75" s="17">
        <v>9.7770154373927956E-3</v>
      </c>
      <c r="M75" s="17">
        <v>1.3079667063020214E-2</v>
      </c>
      <c r="N75" s="17">
        <v>3.3869885982562041E-2</v>
      </c>
      <c r="O75" s="17">
        <v>2.7570548167369445E-2</v>
      </c>
      <c r="P75" s="17">
        <v>3.125E-2</v>
      </c>
      <c r="Q75" s="17">
        <v>1.3774104683195593E-2</v>
      </c>
    </row>
    <row r="76" spans="1:17" ht="15.75" x14ac:dyDescent="0.25">
      <c r="A76" s="23" t="s">
        <v>204</v>
      </c>
      <c r="B76" s="19" t="s">
        <v>201</v>
      </c>
      <c r="C76" s="20">
        <v>5494</v>
      </c>
      <c r="D76" s="20">
        <v>5477</v>
      </c>
      <c r="E76" s="20">
        <v>5486</v>
      </c>
      <c r="F76" s="20">
        <v>5522</v>
      </c>
      <c r="G76" s="20">
        <v>5586</v>
      </c>
      <c r="H76" s="20">
        <v>5641</v>
      </c>
      <c r="I76" s="20">
        <v>5661</v>
      </c>
      <c r="J76" s="20">
        <v>5706</v>
      </c>
      <c r="K76" s="17">
        <v>-3.0942846741900255E-3</v>
      </c>
      <c r="L76" s="17">
        <v>1.6432353478181487E-3</v>
      </c>
      <c r="M76" s="17">
        <v>6.562158220925993E-3</v>
      </c>
      <c r="N76" s="17">
        <v>1.1590003621876132E-2</v>
      </c>
      <c r="O76" s="17">
        <v>9.8460436806301465E-3</v>
      </c>
      <c r="P76" s="17">
        <v>3.5454706612302782E-3</v>
      </c>
      <c r="Q76" s="17">
        <v>7.9491255961844191E-3</v>
      </c>
    </row>
    <row r="77" spans="1:17" ht="15.75" x14ac:dyDescent="0.25">
      <c r="A77" s="23" t="s">
        <v>235</v>
      </c>
      <c r="B77" s="19" t="s">
        <v>189</v>
      </c>
      <c r="C77" s="20">
        <v>5220</v>
      </c>
      <c r="D77" s="20">
        <v>5216</v>
      </c>
      <c r="E77" s="20">
        <v>5305</v>
      </c>
      <c r="F77" s="20">
        <v>5413</v>
      </c>
      <c r="G77" s="20">
        <v>5528</v>
      </c>
      <c r="H77" s="20">
        <v>5610</v>
      </c>
      <c r="I77" s="20">
        <v>5655</v>
      </c>
      <c r="J77" s="20">
        <v>5671</v>
      </c>
      <c r="K77" s="17">
        <v>-7.6628352490421458E-4</v>
      </c>
      <c r="L77" s="17">
        <v>1.7062883435582821E-2</v>
      </c>
      <c r="M77" s="17">
        <v>2.0358152686145145E-2</v>
      </c>
      <c r="N77" s="17">
        <v>2.124515056345834E-2</v>
      </c>
      <c r="O77" s="17">
        <v>1.4833574529667149E-2</v>
      </c>
      <c r="P77" s="17">
        <v>8.0213903743315516E-3</v>
      </c>
      <c r="Q77" s="17">
        <v>2.8293545534924846E-3</v>
      </c>
    </row>
    <row r="78" spans="1:17" ht="15.75" x14ac:dyDescent="0.25">
      <c r="A78" s="23" t="s">
        <v>225</v>
      </c>
      <c r="B78" s="19" t="s">
        <v>201</v>
      </c>
      <c r="C78" s="20">
        <v>5336</v>
      </c>
      <c r="D78" s="20">
        <v>5489</v>
      </c>
      <c r="E78" s="20">
        <v>5448</v>
      </c>
      <c r="F78" s="20">
        <v>5588</v>
      </c>
      <c r="G78" s="20">
        <v>5484</v>
      </c>
      <c r="H78" s="20">
        <v>5589</v>
      </c>
      <c r="I78" s="20">
        <v>5612</v>
      </c>
      <c r="J78" s="20">
        <v>5660</v>
      </c>
      <c r="K78" s="17">
        <v>2.8673163418290855E-2</v>
      </c>
      <c r="L78" s="17">
        <v>-7.469484423392239E-3</v>
      </c>
      <c r="M78" s="17">
        <v>2.5697503671071951E-2</v>
      </c>
      <c r="N78" s="17">
        <v>-1.8611309949892626E-2</v>
      </c>
      <c r="O78" s="17">
        <v>1.9146608315098467E-2</v>
      </c>
      <c r="P78" s="17">
        <v>4.11522633744856E-3</v>
      </c>
      <c r="Q78" s="17">
        <v>8.5531004989308629E-3</v>
      </c>
    </row>
    <row r="79" spans="1:17" ht="15.75" x14ac:dyDescent="0.25">
      <c r="A79" s="23" t="s">
        <v>310</v>
      </c>
      <c r="B79" s="19" t="s">
        <v>192</v>
      </c>
      <c r="C79" s="20">
        <v>4881</v>
      </c>
      <c r="D79" s="20">
        <v>5062</v>
      </c>
      <c r="E79" s="20">
        <v>5151</v>
      </c>
      <c r="F79" s="20">
        <v>5182</v>
      </c>
      <c r="G79" s="20">
        <v>5287</v>
      </c>
      <c r="H79" s="20">
        <v>5341</v>
      </c>
      <c r="I79" s="20">
        <v>5404</v>
      </c>
      <c r="J79" s="20">
        <v>5447</v>
      </c>
      <c r="K79" s="17">
        <v>3.7082565048145874E-2</v>
      </c>
      <c r="L79" s="17">
        <v>1.758198340576847E-2</v>
      </c>
      <c r="M79" s="17">
        <v>6.0182488837119009E-3</v>
      </c>
      <c r="N79" s="17">
        <v>2.0262446931686606E-2</v>
      </c>
      <c r="O79" s="17">
        <v>1.0213731794968791E-2</v>
      </c>
      <c r="P79" s="17">
        <v>1.1795543905635648E-2</v>
      </c>
      <c r="Q79" s="17">
        <v>7.957068837897853E-3</v>
      </c>
    </row>
    <row r="80" spans="1:17" ht="15.75" x14ac:dyDescent="0.25">
      <c r="A80" s="23" t="s">
        <v>314</v>
      </c>
      <c r="B80" s="19" t="s">
        <v>189</v>
      </c>
      <c r="C80" s="20">
        <v>5108</v>
      </c>
      <c r="D80" s="20">
        <v>5123</v>
      </c>
      <c r="E80" s="20">
        <v>5140</v>
      </c>
      <c r="F80" s="20">
        <v>5294</v>
      </c>
      <c r="G80" s="20">
        <v>5317</v>
      </c>
      <c r="H80" s="20">
        <v>5333</v>
      </c>
      <c r="I80" s="20">
        <v>5394</v>
      </c>
      <c r="J80" s="20">
        <v>5422</v>
      </c>
      <c r="K80" s="17">
        <v>2.9365700861393894E-3</v>
      </c>
      <c r="L80" s="17">
        <v>3.3183681436658209E-3</v>
      </c>
      <c r="M80" s="17">
        <v>2.9961089494163425E-2</v>
      </c>
      <c r="N80" s="17">
        <v>4.3445409897997734E-3</v>
      </c>
      <c r="O80" s="17">
        <v>3.0092157231521536E-3</v>
      </c>
      <c r="P80" s="17">
        <v>1.1438214888430527E-2</v>
      </c>
      <c r="Q80" s="17">
        <v>5.1909529106414533E-3</v>
      </c>
    </row>
    <row r="81" spans="1:17" ht="15.75" x14ac:dyDescent="0.25">
      <c r="A81" s="23" t="s">
        <v>320</v>
      </c>
      <c r="B81" s="19" t="s">
        <v>201</v>
      </c>
      <c r="C81" s="20">
        <v>4832</v>
      </c>
      <c r="D81" s="20">
        <v>4905</v>
      </c>
      <c r="E81" s="20">
        <v>4990</v>
      </c>
      <c r="F81" s="20">
        <v>4976</v>
      </c>
      <c r="G81" s="20">
        <v>5059</v>
      </c>
      <c r="H81" s="20">
        <v>5147</v>
      </c>
      <c r="I81" s="20">
        <v>5247</v>
      </c>
      <c r="J81" s="20">
        <v>5355</v>
      </c>
      <c r="K81" s="17">
        <v>1.5107615894039736E-2</v>
      </c>
      <c r="L81" s="17">
        <v>1.7329255861365953E-2</v>
      </c>
      <c r="M81" s="17">
        <v>-2.8056112224448897E-3</v>
      </c>
      <c r="N81" s="17">
        <v>1.6680064308681672E-2</v>
      </c>
      <c r="O81" s="17">
        <v>1.7394742043882191E-2</v>
      </c>
      <c r="P81" s="17">
        <v>1.9428793471925394E-2</v>
      </c>
      <c r="Q81" s="17">
        <v>2.0583190394511151E-2</v>
      </c>
    </row>
    <row r="82" spans="1:17" ht="15.75" x14ac:dyDescent="0.25">
      <c r="A82" s="23" t="s">
        <v>245</v>
      </c>
      <c r="B82" s="19" t="s">
        <v>192</v>
      </c>
      <c r="C82" s="20">
        <v>4965</v>
      </c>
      <c r="D82" s="20">
        <v>5022</v>
      </c>
      <c r="E82" s="20">
        <v>5051</v>
      </c>
      <c r="F82" s="20">
        <v>5081</v>
      </c>
      <c r="G82" s="20">
        <v>5105</v>
      </c>
      <c r="H82" s="20">
        <v>5164</v>
      </c>
      <c r="I82" s="20">
        <v>5234</v>
      </c>
      <c r="J82" s="20">
        <v>5241</v>
      </c>
      <c r="K82" s="17">
        <v>1.1480362537764351E-2</v>
      </c>
      <c r="L82" s="17">
        <v>5.7745917960971725E-3</v>
      </c>
      <c r="M82" s="17">
        <v>5.9394179370421702E-3</v>
      </c>
      <c r="N82" s="17">
        <v>4.723479629994096E-3</v>
      </c>
      <c r="O82" s="17">
        <v>1.1557296767874634E-2</v>
      </c>
      <c r="P82" s="17">
        <v>1.3555383423702556E-2</v>
      </c>
      <c r="Q82" s="17">
        <v>1.3374092472296522E-3</v>
      </c>
    </row>
    <row r="83" spans="1:17" ht="15.75" x14ac:dyDescent="0.25">
      <c r="A83" s="23" t="s">
        <v>252</v>
      </c>
      <c r="B83" s="19" t="s">
        <v>192</v>
      </c>
      <c r="C83" s="20">
        <v>4535</v>
      </c>
      <c r="D83" s="20">
        <v>4652</v>
      </c>
      <c r="E83" s="20">
        <v>4812</v>
      </c>
      <c r="F83" s="20">
        <v>4992</v>
      </c>
      <c r="G83" s="20">
        <v>5164</v>
      </c>
      <c r="H83" s="20">
        <v>5136</v>
      </c>
      <c r="I83" s="20">
        <v>5164</v>
      </c>
      <c r="J83" s="20">
        <v>5227</v>
      </c>
      <c r="K83" s="17">
        <v>2.579933847850055E-2</v>
      </c>
      <c r="L83" s="17">
        <v>3.4393809114359415E-2</v>
      </c>
      <c r="M83" s="17">
        <v>3.7406483790523692E-2</v>
      </c>
      <c r="N83" s="17">
        <v>3.4455128205128208E-2</v>
      </c>
      <c r="O83" s="17">
        <v>-5.422153369481022E-3</v>
      </c>
      <c r="P83" s="17">
        <v>5.451713395638629E-3</v>
      </c>
      <c r="Q83" s="17">
        <v>1.2199845081332301E-2</v>
      </c>
    </row>
    <row r="84" spans="1:17" ht="15.75" x14ac:dyDescent="0.25">
      <c r="A84" s="23" t="s">
        <v>212</v>
      </c>
      <c r="B84" s="19" t="s">
        <v>189</v>
      </c>
      <c r="C84" s="20">
        <v>4873</v>
      </c>
      <c r="D84" s="20">
        <v>4894</v>
      </c>
      <c r="E84" s="20">
        <v>4897</v>
      </c>
      <c r="F84" s="20">
        <v>4928</v>
      </c>
      <c r="G84" s="20">
        <v>4944</v>
      </c>
      <c r="H84" s="20">
        <v>4950</v>
      </c>
      <c r="I84" s="20">
        <v>5019</v>
      </c>
      <c r="J84" s="20">
        <v>5075</v>
      </c>
      <c r="K84" s="17">
        <v>4.309460291401601E-3</v>
      </c>
      <c r="L84" s="17">
        <v>6.1299550469963221E-4</v>
      </c>
      <c r="M84" s="17">
        <v>6.3304063712477029E-3</v>
      </c>
      <c r="N84" s="17">
        <v>3.246753246753247E-3</v>
      </c>
      <c r="O84" s="17">
        <v>1.2135922330097086E-3</v>
      </c>
      <c r="P84" s="17">
        <v>1.3939393939393939E-2</v>
      </c>
      <c r="Q84" s="17">
        <v>1.1157601115760111E-2</v>
      </c>
    </row>
    <row r="85" spans="1:17" ht="15.75" x14ac:dyDescent="0.25">
      <c r="A85" s="23" t="s">
        <v>321</v>
      </c>
      <c r="B85" s="19" t="s">
        <v>201</v>
      </c>
      <c r="C85" s="20">
        <v>4863</v>
      </c>
      <c r="D85" s="20">
        <v>4855</v>
      </c>
      <c r="E85" s="20">
        <v>4895</v>
      </c>
      <c r="F85" s="20">
        <v>4936</v>
      </c>
      <c r="G85" s="20">
        <v>5046</v>
      </c>
      <c r="H85" s="20">
        <v>5050</v>
      </c>
      <c r="I85" s="20">
        <v>5083</v>
      </c>
      <c r="J85" s="20">
        <v>5073</v>
      </c>
      <c r="K85" s="17">
        <v>-1.645075056549455E-3</v>
      </c>
      <c r="L85" s="17">
        <v>8.2389289392378988E-3</v>
      </c>
      <c r="M85" s="17">
        <v>8.3758937691521956E-3</v>
      </c>
      <c r="N85" s="17">
        <v>2.2285251215559156E-2</v>
      </c>
      <c r="O85" s="17">
        <v>7.9270709472849786E-4</v>
      </c>
      <c r="P85" s="17">
        <v>6.5346534653465344E-3</v>
      </c>
      <c r="Q85" s="17">
        <v>-1.9673421207948064E-3</v>
      </c>
    </row>
    <row r="86" spans="1:17" ht="15.75" x14ac:dyDescent="0.25">
      <c r="A86" s="23" t="s">
        <v>351</v>
      </c>
      <c r="B86" s="19" t="s">
        <v>201</v>
      </c>
      <c r="C86" s="20">
        <v>4497</v>
      </c>
      <c r="D86" s="20">
        <v>4548</v>
      </c>
      <c r="E86" s="20">
        <v>4578</v>
      </c>
      <c r="F86" s="20">
        <v>4665</v>
      </c>
      <c r="G86" s="20">
        <v>4736</v>
      </c>
      <c r="H86" s="20">
        <v>4809</v>
      </c>
      <c r="I86" s="20">
        <v>4890</v>
      </c>
      <c r="J86" s="20">
        <v>4943</v>
      </c>
      <c r="K86" s="17">
        <v>1.1340893929286191E-2</v>
      </c>
      <c r="L86" s="17">
        <v>6.5963060686015833E-3</v>
      </c>
      <c r="M86" s="17">
        <v>1.9003931847968544E-2</v>
      </c>
      <c r="N86" s="17">
        <v>1.5219721329046088E-2</v>
      </c>
      <c r="O86" s="17">
        <v>1.5413851351351352E-2</v>
      </c>
      <c r="P86" s="17">
        <v>1.6843418590143482E-2</v>
      </c>
      <c r="Q86" s="17">
        <v>1.0838445807770962E-2</v>
      </c>
    </row>
    <row r="87" spans="1:17" ht="15.75" x14ac:dyDescent="0.25">
      <c r="A87" s="23" t="s">
        <v>317</v>
      </c>
      <c r="B87" s="19" t="s">
        <v>318</v>
      </c>
      <c r="C87" s="20">
        <v>5461</v>
      </c>
      <c r="D87" s="20">
        <v>5355</v>
      </c>
      <c r="E87" s="20">
        <v>5267</v>
      </c>
      <c r="F87" s="20">
        <v>5209</v>
      </c>
      <c r="G87" s="20">
        <v>5160</v>
      </c>
      <c r="H87" s="20">
        <v>5046</v>
      </c>
      <c r="I87" s="20">
        <v>4971</v>
      </c>
      <c r="J87" s="20">
        <v>4926</v>
      </c>
      <c r="K87" s="17">
        <v>-1.9410364402124153E-2</v>
      </c>
      <c r="L87" s="17">
        <v>-1.6433239962651728E-2</v>
      </c>
      <c r="M87" s="17">
        <v>-1.101196126827416E-2</v>
      </c>
      <c r="N87" s="17">
        <v>-9.4067959301209446E-3</v>
      </c>
      <c r="O87" s="17">
        <v>-2.2093023255813953E-2</v>
      </c>
      <c r="P87" s="17">
        <v>-1.4863258026159334E-2</v>
      </c>
      <c r="Q87" s="17">
        <v>-9.0525045262522634E-3</v>
      </c>
    </row>
    <row r="88" spans="1:17" ht="15.75" x14ac:dyDescent="0.25">
      <c r="A88" s="23" t="s">
        <v>206</v>
      </c>
      <c r="B88" s="19" t="s">
        <v>189</v>
      </c>
      <c r="C88" s="20">
        <v>4599</v>
      </c>
      <c r="D88" s="20">
        <v>4599</v>
      </c>
      <c r="E88" s="20">
        <v>4639</v>
      </c>
      <c r="F88" s="20">
        <v>4609</v>
      </c>
      <c r="G88" s="20">
        <v>4600</v>
      </c>
      <c r="H88" s="20">
        <v>4636</v>
      </c>
      <c r="I88" s="20">
        <v>4605</v>
      </c>
      <c r="J88" s="20">
        <v>4644</v>
      </c>
      <c r="K88" s="17">
        <v>0</v>
      </c>
      <c r="L88" s="17">
        <v>8.6975429441182861E-3</v>
      </c>
      <c r="M88" s="17">
        <v>-6.4669109721922826E-3</v>
      </c>
      <c r="N88" s="17">
        <v>-1.9527012367107832E-3</v>
      </c>
      <c r="O88" s="17">
        <v>7.8260869565217397E-3</v>
      </c>
      <c r="P88" s="17">
        <v>-6.686798964624676E-3</v>
      </c>
      <c r="Q88" s="17">
        <v>8.4690553745928338E-3</v>
      </c>
    </row>
    <row r="89" spans="1:17" ht="15.75" x14ac:dyDescent="0.25">
      <c r="A89" s="23" t="s">
        <v>304</v>
      </c>
      <c r="B89" s="19" t="s">
        <v>189</v>
      </c>
      <c r="C89" s="20">
        <v>4111</v>
      </c>
      <c r="D89" s="20">
        <v>4212</v>
      </c>
      <c r="E89" s="20">
        <v>4284</v>
      </c>
      <c r="F89" s="20">
        <v>4354</v>
      </c>
      <c r="G89" s="20">
        <v>4382</v>
      </c>
      <c r="H89" s="20">
        <v>4315</v>
      </c>
      <c r="I89" s="20">
        <v>4361</v>
      </c>
      <c r="J89" s="20">
        <v>4393</v>
      </c>
      <c r="K89" s="17">
        <v>2.4568231573826319E-2</v>
      </c>
      <c r="L89" s="17">
        <v>1.7094017094017096E-2</v>
      </c>
      <c r="M89" s="17">
        <v>1.6339869281045753E-2</v>
      </c>
      <c r="N89" s="17">
        <v>6.4308681672025723E-3</v>
      </c>
      <c r="O89" s="17">
        <v>-1.5289821999087174E-2</v>
      </c>
      <c r="P89" s="17">
        <v>1.0660486674391657E-2</v>
      </c>
      <c r="Q89" s="17">
        <v>7.3377665673010775E-3</v>
      </c>
    </row>
    <row r="90" spans="1:17" ht="15.75" x14ac:dyDescent="0.25">
      <c r="A90" s="23" t="s">
        <v>295</v>
      </c>
      <c r="B90" s="19" t="s">
        <v>192</v>
      </c>
      <c r="C90" s="20">
        <v>4030</v>
      </c>
      <c r="D90" s="20">
        <v>4105</v>
      </c>
      <c r="E90" s="20">
        <v>4121</v>
      </c>
      <c r="F90" s="20">
        <v>4170</v>
      </c>
      <c r="G90" s="20">
        <v>4119</v>
      </c>
      <c r="H90" s="20">
        <v>4229</v>
      </c>
      <c r="I90" s="20">
        <v>4289</v>
      </c>
      <c r="J90" s="20">
        <v>4324</v>
      </c>
      <c r="K90" s="17">
        <v>1.8610421836228287E-2</v>
      </c>
      <c r="L90" s="17">
        <v>3.89768574908648E-3</v>
      </c>
      <c r="M90" s="17">
        <v>1.1890317884008735E-2</v>
      </c>
      <c r="N90" s="17">
        <v>-1.2230215827338129E-2</v>
      </c>
      <c r="O90" s="17">
        <v>2.6705511046370478E-2</v>
      </c>
      <c r="P90" s="17">
        <v>1.4187751241428233E-2</v>
      </c>
      <c r="Q90" s="17">
        <v>8.1604103520634182E-3</v>
      </c>
    </row>
    <row r="91" spans="1:17" ht="15.75" x14ac:dyDescent="0.25">
      <c r="A91" s="23" t="s">
        <v>244</v>
      </c>
      <c r="B91" s="19" t="s">
        <v>197</v>
      </c>
      <c r="C91" s="20">
        <v>3438</v>
      </c>
      <c r="D91" s="20">
        <v>3536</v>
      </c>
      <c r="E91" s="20">
        <v>3633</v>
      </c>
      <c r="F91" s="20">
        <v>3726</v>
      </c>
      <c r="G91" s="20">
        <v>3804</v>
      </c>
      <c r="H91" s="20">
        <v>3920</v>
      </c>
      <c r="I91" s="20">
        <v>3981</v>
      </c>
      <c r="J91" s="20">
        <v>4134</v>
      </c>
      <c r="K91" s="17">
        <v>2.8504944735311226E-2</v>
      </c>
      <c r="L91" s="17">
        <v>2.7432126696832579E-2</v>
      </c>
      <c r="M91" s="17">
        <v>2.5598678777869529E-2</v>
      </c>
      <c r="N91" s="17">
        <v>2.0933977455716585E-2</v>
      </c>
      <c r="O91" s="17">
        <v>3.0494216614090432E-2</v>
      </c>
      <c r="P91" s="17">
        <v>1.5561224489795918E-2</v>
      </c>
      <c r="Q91" s="17">
        <v>3.8432554634513942E-2</v>
      </c>
    </row>
    <row r="92" spans="1:17" ht="15.75" x14ac:dyDescent="0.25">
      <c r="A92" s="23" t="s">
        <v>256</v>
      </c>
      <c r="B92" s="19" t="s">
        <v>189</v>
      </c>
      <c r="C92" s="20">
        <v>3801</v>
      </c>
      <c r="D92" s="20">
        <v>3842</v>
      </c>
      <c r="E92" s="20">
        <v>3892</v>
      </c>
      <c r="F92" s="20">
        <v>3962</v>
      </c>
      <c r="G92" s="20">
        <v>3925</v>
      </c>
      <c r="H92" s="20">
        <v>3953</v>
      </c>
      <c r="I92" s="20">
        <v>3956</v>
      </c>
      <c r="J92" s="20">
        <v>4013</v>
      </c>
      <c r="K92" s="17">
        <v>1.0786635096027361E-2</v>
      </c>
      <c r="L92" s="17">
        <v>1.3014055179593961E-2</v>
      </c>
      <c r="M92" s="17">
        <v>1.7985611510791366E-2</v>
      </c>
      <c r="N92" s="17">
        <v>-9.3387178192831898E-3</v>
      </c>
      <c r="O92" s="17">
        <v>7.1337579617834395E-3</v>
      </c>
      <c r="P92" s="17">
        <v>7.5891727801669616E-4</v>
      </c>
      <c r="Q92" s="17">
        <v>1.4408493427704751E-2</v>
      </c>
    </row>
    <row r="93" spans="1:17" ht="15.75" x14ac:dyDescent="0.25">
      <c r="A93" s="23" t="s">
        <v>270</v>
      </c>
      <c r="B93" s="19" t="s">
        <v>237</v>
      </c>
      <c r="C93" s="20">
        <v>3407</v>
      </c>
      <c r="D93" s="20">
        <v>3515</v>
      </c>
      <c r="E93" s="20">
        <v>3584</v>
      </c>
      <c r="F93" s="20">
        <v>3658</v>
      </c>
      <c r="G93" s="20">
        <v>3760</v>
      </c>
      <c r="H93" s="20">
        <v>3854</v>
      </c>
      <c r="I93" s="20">
        <v>3893</v>
      </c>
      <c r="J93" s="20">
        <v>3977</v>
      </c>
      <c r="K93" s="17">
        <v>3.1699442324625772E-2</v>
      </c>
      <c r="L93" s="17">
        <v>1.9630156472261736E-2</v>
      </c>
      <c r="M93" s="17">
        <v>2.0647321428571428E-2</v>
      </c>
      <c r="N93" s="17">
        <v>2.7884089666484417E-2</v>
      </c>
      <c r="O93" s="17">
        <v>2.5000000000000001E-2</v>
      </c>
      <c r="P93" s="17">
        <v>1.0119356512714063E-2</v>
      </c>
      <c r="Q93" s="17">
        <v>2.1577189827896224E-2</v>
      </c>
    </row>
    <row r="94" spans="1:17" ht="15.75" x14ac:dyDescent="0.25">
      <c r="A94" s="23" t="s">
        <v>238</v>
      </c>
      <c r="B94" s="19" t="s">
        <v>201</v>
      </c>
      <c r="C94" s="20">
        <v>3769</v>
      </c>
      <c r="D94" s="20">
        <v>3702</v>
      </c>
      <c r="E94" s="20">
        <v>3754</v>
      </c>
      <c r="F94" s="20">
        <v>3809</v>
      </c>
      <c r="G94" s="20">
        <v>3826</v>
      </c>
      <c r="H94" s="20">
        <v>3873</v>
      </c>
      <c r="I94" s="20">
        <v>3884</v>
      </c>
      <c r="J94" s="20">
        <v>3934</v>
      </c>
      <c r="K94" s="17">
        <v>-1.777659856725922E-2</v>
      </c>
      <c r="L94" s="17">
        <v>1.4046461372231226E-2</v>
      </c>
      <c r="M94" s="17">
        <v>1.4651038891848695E-2</v>
      </c>
      <c r="N94" s="17">
        <v>4.4631136781307429E-3</v>
      </c>
      <c r="O94" s="17">
        <v>1.2284370099320438E-2</v>
      </c>
      <c r="P94" s="17">
        <v>2.8401755744900596E-3</v>
      </c>
      <c r="Q94" s="17">
        <v>1.2873326467559218E-2</v>
      </c>
    </row>
    <row r="95" spans="1:17" ht="15.75" x14ac:dyDescent="0.25">
      <c r="A95" s="23" t="s">
        <v>299</v>
      </c>
      <c r="B95" s="19" t="s">
        <v>192</v>
      </c>
      <c r="C95" s="20">
        <v>3616</v>
      </c>
      <c r="D95" s="20">
        <v>3647</v>
      </c>
      <c r="E95" s="20">
        <v>3713</v>
      </c>
      <c r="F95" s="20">
        <v>3796</v>
      </c>
      <c r="G95" s="20">
        <v>3818</v>
      </c>
      <c r="H95" s="20">
        <v>3895</v>
      </c>
      <c r="I95" s="20">
        <v>3904</v>
      </c>
      <c r="J95" s="20">
        <v>3909</v>
      </c>
      <c r="K95" s="17">
        <v>8.5730088495575216E-3</v>
      </c>
      <c r="L95" s="17">
        <v>1.8097066081710994E-2</v>
      </c>
      <c r="M95" s="17">
        <v>2.2353891731753298E-2</v>
      </c>
      <c r="N95" s="17">
        <v>5.795574288724974E-3</v>
      </c>
      <c r="O95" s="17">
        <v>2.0167627029858564E-2</v>
      </c>
      <c r="P95" s="17">
        <v>2.3106546854942235E-3</v>
      </c>
      <c r="Q95" s="17">
        <v>1.2807377049180327E-3</v>
      </c>
    </row>
    <row r="96" spans="1:17" ht="15.75" x14ac:dyDescent="0.25">
      <c r="A96" s="23" t="s">
        <v>263</v>
      </c>
      <c r="B96" s="19" t="s">
        <v>189</v>
      </c>
      <c r="C96" s="20">
        <v>3546</v>
      </c>
      <c r="D96" s="20">
        <v>3606</v>
      </c>
      <c r="E96" s="20">
        <v>3661</v>
      </c>
      <c r="F96" s="20">
        <v>3775</v>
      </c>
      <c r="G96" s="20">
        <v>3820</v>
      </c>
      <c r="H96" s="20">
        <v>3880</v>
      </c>
      <c r="I96" s="20">
        <v>3883</v>
      </c>
      <c r="J96" s="20">
        <v>3858</v>
      </c>
      <c r="K96" s="17">
        <v>1.6920473773265651E-2</v>
      </c>
      <c r="L96" s="17">
        <v>1.5252357182473655E-2</v>
      </c>
      <c r="M96" s="17">
        <v>3.113903305107894E-2</v>
      </c>
      <c r="N96" s="17">
        <v>1.1920529801324504E-2</v>
      </c>
      <c r="O96" s="17">
        <v>1.5706806282722512E-2</v>
      </c>
      <c r="P96" s="17">
        <v>7.7319587628865976E-4</v>
      </c>
      <c r="Q96" s="17">
        <v>-6.4383208859129541E-3</v>
      </c>
    </row>
    <row r="97" spans="1:17" ht="15.75" x14ac:dyDescent="0.25">
      <c r="A97" s="23" t="s">
        <v>306</v>
      </c>
      <c r="B97" s="19" t="s">
        <v>189</v>
      </c>
      <c r="C97" s="20">
        <v>3626</v>
      </c>
      <c r="D97" s="20">
        <v>3725</v>
      </c>
      <c r="E97" s="20">
        <v>3645</v>
      </c>
      <c r="F97" s="20">
        <v>3655</v>
      </c>
      <c r="G97" s="20">
        <v>3679</v>
      </c>
      <c r="H97" s="20">
        <v>3765</v>
      </c>
      <c r="I97" s="20">
        <v>3757</v>
      </c>
      <c r="J97" s="20">
        <v>3762</v>
      </c>
      <c r="K97" s="17">
        <v>2.7302813017098731E-2</v>
      </c>
      <c r="L97" s="17">
        <v>-2.1476510067114093E-2</v>
      </c>
      <c r="M97" s="17">
        <v>2.7434842249657062E-3</v>
      </c>
      <c r="N97" s="17">
        <v>6.5663474692202461E-3</v>
      </c>
      <c r="O97" s="17">
        <v>2.3375917368850231E-2</v>
      </c>
      <c r="P97" s="17">
        <v>-2.1248339973439574E-3</v>
      </c>
      <c r="Q97" s="17">
        <v>1.3308490817141336E-3</v>
      </c>
    </row>
    <row r="98" spans="1:17" ht="15.75" x14ac:dyDescent="0.25">
      <c r="A98" s="23" t="s">
        <v>253</v>
      </c>
      <c r="B98" s="19" t="s">
        <v>189</v>
      </c>
      <c r="C98" s="20">
        <v>2985</v>
      </c>
      <c r="D98" s="20">
        <v>3067</v>
      </c>
      <c r="E98" s="20">
        <v>3235</v>
      </c>
      <c r="F98" s="20">
        <v>3330</v>
      </c>
      <c r="G98" s="20">
        <v>3444</v>
      </c>
      <c r="H98" s="20">
        <v>3542</v>
      </c>
      <c r="I98" s="20">
        <v>3545</v>
      </c>
      <c r="J98" s="20">
        <v>3601</v>
      </c>
      <c r="K98" s="17">
        <v>2.747068676716918E-2</v>
      </c>
      <c r="L98" s="17">
        <v>5.4776654711444411E-2</v>
      </c>
      <c r="M98" s="17">
        <v>2.9366306027820709E-2</v>
      </c>
      <c r="N98" s="17">
        <v>3.4234234234234232E-2</v>
      </c>
      <c r="O98" s="17">
        <v>2.8455284552845527E-2</v>
      </c>
      <c r="P98" s="17">
        <v>8.4697910784867312E-4</v>
      </c>
      <c r="Q98" s="17">
        <v>1.5796897038081806E-2</v>
      </c>
    </row>
    <row r="99" spans="1:17" ht="15.75" x14ac:dyDescent="0.25">
      <c r="A99" s="23" t="s">
        <v>247</v>
      </c>
      <c r="B99" s="19" t="s">
        <v>201</v>
      </c>
      <c r="C99" s="20">
        <v>3005</v>
      </c>
      <c r="D99" s="20">
        <v>3099</v>
      </c>
      <c r="E99" s="20">
        <v>3151</v>
      </c>
      <c r="F99" s="20">
        <v>3240</v>
      </c>
      <c r="G99" s="20">
        <v>3278</v>
      </c>
      <c r="H99" s="20">
        <v>3370</v>
      </c>
      <c r="I99" s="20">
        <v>3418</v>
      </c>
      <c r="J99" s="20">
        <v>3510</v>
      </c>
      <c r="K99" s="17">
        <v>3.1281198003327786E-2</v>
      </c>
      <c r="L99" s="17">
        <v>1.6779606324620847E-2</v>
      </c>
      <c r="M99" s="17">
        <v>2.8245001586797842E-2</v>
      </c>
      <c r="N99" s="17">
        <v>1.1728395061728396E-2</v>
      </c>
      <c r="O99" s="17">
        <v>2.8065893837705917E-2</v>
      </c>
      <c r="P99" s="17">
        <v>1.4243323442136498E-2</v>
      </c>
      <c r="Q99" s="17">
        <v>2.6916325336454067E-2</v>
      </c>
    </row>
    <row r="100" spans="1:17" ht="15.75" x14ac:dyDescent="0.25">
      <c r="A100" s="23" t="s">
        <v>203</v>
      </c>
      <c r="B100" s="19" t="s">
        <v>189</v>
      </c>
      <c r="C100" s="20">
        <v>3218</v>
      </c>
      <c r="D100" s="20">
        <v>3143</v>
      </c>
      <c r="E100" s="20">
        <v>3131</v>
      </c>
      <c r="F100" s="20">
        <v>3124</v>
      </c>
      <c r="G100" s="20">
        <v>3119</v>
      </c>
      <c r="H100" s="20">
        <v>3126</v>
      </c>
      <c r="I100" s="20">
        <v>3130</v>
      </c>
      <c r="J100" s="20">
        <v>3136</v>
      </c>
      <c r="K100" s="17">
        <v>-2.3306401491609695E-2</v>
      </c>
      <c r="L100" s="17">
        <v>-3.8180082723512569E-3</v>
      </c>
      <c r="M100" s="17">
        <v>-2.2357074417119131E-3</v>
      </c>
      <c r="N100" s="17">
        <v>-1.6005121638924455E-3</v>
      </c>
      <c r="O100" s="17">
        <v>2.2443090734209684E-3</v>
      </c>
      <c r="P100" s="17">
        <v>1.2795905310300703E-3</v>
      </c>
      <c r="Q100" s="17">
        <v>1.9169329073482429E-3</v>
      </c>
    </row>
    <row r="101" spans="1:17" ht="15.75" x14ac:dyDescent="0.25">
      <c r="A101" s="23" t="s">
        <v>312</v>
      </c>
      <c r="B101" s="19" t="s">
        <v>192</v>
      </c>
      <c r="C101" s="20">
        <v>2963</v>
      </c>
      <c r="D101" s="20">
        <v>2932</v>
      </c>
      <c r="E101" s="20">
        <v>3031</v>
      </c>
      <c r="F101" s="20">
        <v>3061</v>
      </c>
      <c r="G101" s="20">
        <v>3072</v>
      </c>
      <c r="H101" s="20">
        <v>3096</v>
      </c>
      <c r="I101" s="20">
        <v>3102</v>
      </c>
      <c r="J101" s="20">
        <v>3122</v>
      </c>
      <c r="K101" s="17">
        <v>-1.0462369220384746E-2</v>
      </c>
      <c r="L101" s="17">
        <v>3.3765347885402454E-2</v>
      </c>
      <c r="M101" s="17">
        <v>9.8977235235895751E-3</v>
      </c>
      <c r="N101" s="17">
        <v>3.5935968637700096E-3</v>
      </c>
      <c r="O101" s="17">
        <v>7.8125E-3</v>
      </c>
      <c r="P101" s="17">
        <v>1.937984496124031E-3</v>
      </c>
      <c r="Q101" s="17">
        <v>6.4474532559638939E-3</v>
      </c>
    </row>
    <row r="102" spans="1:17" ht="15.75" x14ac:dyDescent="0.25">
      <c r="A102" s="23" t="s">
        <v>323</v>
      </c>
      <c r="B102" s="19" t="s">
        <v>201</v>
      </c>
      <c r="C102" s="20">
        <v>2749</v>
      </c>
      <c r="D102" s="20">
        <v>2794</v>
      </c>
      <c r="E102" s="20">
        <v>2824</v>
      </c>
      <c r="F102" s="20">
        <v>2878</v>
      </c>
      <c r="G102" s="20">
        <v>2923</v>
      </c>
      <c r="H102" s="20">
        <v>2954</v>
      </c>
      <c r="I102" s="20">
        <v>2939</v>
      </c>
      <c r="J102" s="20">
        <v>2921</v>
      </c>
      <c r="K102" s="17">
        <v>1.6369588941433248E-2</v>
      </c>
      <c r="L102" s="17">
        <v>1.0737294201861132E-2</v>
      </c>
      <c r="M102" s="17">
        <v>1.9121813031161474E-2</v>
      </c>
      <c r="N102" s="17">
        <v>1.5635858234885336E-2</v>
      </c>
      <c r="O102" s="17">
        <v>1.0605542251111872E-2</v>
      </c>
      <c r="P102" s="17">
        <v>-5.0778605280974946E-3</v>
      </c>
      <c r="Q102" s="17">
        <v>-6.1245321537938078E-3</v>
      </c>
    </row>
    <row r="103" spans="1:17" ht="15.75" x14ac:dyDescent="0.25">
      <c r="A103" s="23" t="s">
        <v>342</v>
      </c>
      <c r="B103" s="19" t="s">
        <v>197</v>
      </c>
      <c r="C103" s="20">
        <v>2487</v>
      </c>
      <c r="D103" s="20">
        <v>2563</v>
      </c>
      <c r="E103" s="20">
        <v>2581</v>
      </c>
      <c r="F103" s="20">
        <v>2611</v>
      </c>
      <c r="G103" s="20">
        <v>2634</v>
      </c>
      <c r="H103" s="20">
        <v>2688</v>
      </c>
      <c r="I103" s="20">
        <v>2725</v>
      </c>
      <c r="J103" s="20">
        <v>2818</v>
      </c>
      <c r="K103" s="17">
        <v>3.0558906312826699E-2</v>
      </c>
      <c r="L103" s="17">
        <v>7.0230198985563796E-3</v>
      </c>
      <c r="M103" s="17">
        <v>1.162340178225494E-2</v>
      </c>
      <c r="N103" s="17">
        <v>8.8088854844887016E-3</v>
      </c>
      <c r="O103" s="17">
        <v>2.0501138952164009E-2</v>
      </c>
      <c r="P103" s="17">
        <v>1.3764880952380952E-2</v>
      </c>
      <c r="Q103" s="17">
        <v>3.4128440366972476E-2</v>
      </c>
    </row>
    <row r="104" spans="1:17" ht="15.75" x14ac:dyDescent="0.25">
      <c r="A104" s="23" t="s">
        <v>326</v>
      </c>
      <c r="B104" s="19" t="s">
        <v>189</v>
      </c>
      <c r="C104" s="20">
        <v>2744</v>
      </c>
      <c r="D104" s="20">
        <v>2688</v>
      </c>
      <c r="E104" s="20">
        <v>2639</v>
      </c>
      <c r="F104" s="20">
        <v>2620</v>
      </c>
      <c r="G104" s="20">
        <v>2611</v>
      </c>
      <c r="H104" s="20">
        <v>2614</v>
      </c>
      <c r="I104" s="20">
        <v>2627</v>
      </c>
      <c r="J104" s="20">
        <v>2685</v>
      </c>
      <c r="K104" s="17">
        <v>-2.0408163265306121E-2</v>
      </c>
      <c r="L104" s="17">
        <v>-1.8229166666666668E-2</v>
      </c>
      <c r="M104" s="17">
        <v>-7.1996968548692685E-3</v>
      </c>
      <c r="N104" s="17">
        <v>-3.4351145038167938E-3</v>
      </c>
      <c r="O104" s="17">
        <v>1.1489850631941786E-3</v>
      </c>
      <c r="P104" s="17">
        <v>4.9732211170619737E-3</v>
      </c>
      <c r="Q104" s="17">
        <v>2.2078416444613627E-2</v>
      </c>
    </row>
    <row r="105" spans="1:17" ht="15.75" x14ac:dyDescent="0.25">
      <c r="A105" s="23" t="s">
        <v>251</v>
      </c>
      <c r="B105" s="19" t="s">
        <v>189</v>
      </c>
      <c r="C105" s="20">
        <v>2612</v>
      </c>
      <c r="D105" s="20">
        <v>2527</v>
      </c>
      <c r="E105" s="20">
        <v>2555</v>
      </c>
      <c r="F105" s="20">
        <v>2621</v>
      </c>
      <c r="G105" s="20">
        <v>2621</v>
      </c>
      <c r="H105" s="20">
        <v>2610</v>
      </c>
      <c r="I105" s="20">
        <v>2622</v>
      </c>
      <c r="J105" s="20">
        <v>2618</v>
      </c>
      <c r="K105" s="17">
        <v>-3.2542113323124046E-2</v>
      </c>
      <c r="L105" s="17">
        <v>1.1080332409972299E-2</v>
      </c>
      <c r="M105" s="17">
        <v>2.5831702544031311E-2</v>
      </c>
      <c r="N105" s="17">
        <v>0</v>
      </c>
      <c r="O105" s="17">
        <v>-4.1968714231209459E-3</v>
      </c>
      <c r="P105" s="17">
        <v>4.5977011494252873E-3</v>
      </c>
      <c r="Q105" s="17">
        <v>-1.5255530129672007E-3</v>
      </c>
    </row>
    <row r="106" spans="1:17" ht="15.75" x14ac:dyDescent="0.25">
      <c r="A106" s="23" t="s">
        <v>241</v>
      </c>
      <c r="B106" s="19" t="s">
        <v>189</v>
      </c>
      <c r="C106" s="20">
        <v>2450</v>
      </c>
      <c r="D106" s="20">
        <v>2449</v>
      </c>
      <c r="E106" s="20">
        <v>2443</v>
      </c>
      <c r="F106" s="20">
        <v>2489</v>
      </c>
      <c r="G106" s="20">
        <v>2500</v>
      </c>
      <c r="H106" s="20">
        <v>2537</v>
      </c>
      <c r="I106" s="20">
        <v>2551</v>
      </c>
      <c r="J106" s="20">
        <v>2571</v>
      </c>
      <c r="K106" s="17">
        <v>-4.0816326530612246E-4</v>
      </c>
      <c r="L106" s="17">
        <v>-2.4499795835034709E-3</v>
      </c>
      <c r="M106" s="17">
        <v>1.882930822758903E-2</v>
      </c>
      <c r="N106" s="17">
        <v>4.4194455604660505E-3</v>
      </c>
      <c r="O106" s="17">
        <v>1.4800000000000001E-2</v>
      </c>
      <c r="P106" s="17">
        <v>5.5183287347260546E-3</v>
      </c>
      <c r="Q106" s="17">
        <v>7.8400627205017642E-3</v>
      </c>
    </row>
    <row r="107" spans="1:17" ht="15.75" x14ac:dyDescent="0.25">
      <c r="A107" s="23" t="s">
        <v>210</v>
      </c>
      <c r="B107" s="19" t="s">
        <v>189</v>
      </c>
      <c r="C107" s="20">
        <v>2182</v>
      </c>
      <c r="D107" s="20">
        <v>2204</v>
      </c>
      <c r="E107" s="20">
        <v>2241</v>
      </c>
      <c r="F107" s="20">
        <v>2270</v>
      </c>
      <c r="G107" s="20">
        <v>2317</v>
      </c>
      <c r="H107" s="20">
        <v>2339</v>
      </c>
      <c r="I107" s="20">
        <v>2392</v>
      </c>
      <c r="J107" s="20">
        <v>2451</v>
      </c>
      <c r="K107" s="17">
        <v>1.0082493125572869E-2</v>
      </c>
      <c r="L107" s="17">
        <v>1.6787658802177859E-2</v>
      </c>
      <c r="M107" s="17">
        <v>1.2940651494868362E-2</v>
      </c>
      <c r="N107" s="17">
        <v>2.0704845814977973E-2</v>
      </c>
      <c r="O107" s="17">
        <v>9.4950366853690116E-3</v>
      </c>
      <c r="P107" s="17">
        <v>2.2659256092347157E-2</v>
      </c>
      <c r="Q107" s="17">
        <v>2.4665551839464884E-2</v>
      </c>
    </row>
    <row r="108" spans="1:17" ht="15.75" x14ac:dyDescent="0.25">
      <c r="A108" s="23" t="s">
        <v>358</v>
      </c>
      <c r="B108" s="19" t="s">
        <v>189</v>
      </c>
      <c r="C108" s="20">
        <v>2336</v>
      </c>
      <c r="D108" s="20">
        <v>2375</v>
      </c>
      <c r="E108" s="20">
        <v>2385</v>
      </c>
      <c r="F108" s="20">
        <v>2413</v>
      </c>
      <c r="G108" s="20">
        <v>2402</v>
      </c>
      <c r="H108" s="20">
        <v>2428</v>
      </c>
      <c r="I108" s="20">
        <v>2433</v>
      </c>
      <c r="J108" s="20">
        <v>2440</v>
      </c>
      <c r="K108" s="17">
        <v>1.6695205479452056E-2</v>
      </c>
      <c r="L108" s="17">
        <v>4.2105263157894736E-3</v>
      </c>
      <c r="M108" s="17">
        <v>1.1740041928721174E-2</v>
      </c>
      <c r="N108" s="17">
        <v>-4.5586406962287605E-3</v>
      </c>
      <c r="O108" s="17">
        <v>1.0824313072439634E-2</v>
      </c>
      <c r="P108" s="17">
        <v>2.0593080724876441E-3</v>
      </c>
      <c r="Q108" s="17">
        <v>2.8771064529387589E-3</v>
      </c>
    </row>
    <row r="109" spans="1:17" ht="15.75" x14ac:dyDescent="0.25">
      <c r="A109" s="23" t="s">
        <v>305</v>
      </c>
      <c r="B109" s="19" t="s">
        <v>201</v>
      </c>
      <c r="C109" s="20">
        <v>2554</v>
      </c>
      <c r="D109" s="20">
        <v>2493</v>
      </c>
      <c r="E109" s="20">
        <v>2507</v>
      </c>
      <c r="F109" s="20">
        <v>2485</v>
      </c>
      <c r="G109" s="20">
        <v>2467</v>
      </c>
      <c r="H109" s="20">
        <v>2441</v>
      </c>
      <c r="I109" s="20">
        <v>2429</v>
      </c>
      <c r="J109" s="20">
        <v>2413</v>
      </c>
      <c r="K109" s="17">
        <v>-2.3884103367267033E-2</v>
      </c>
      <c r="L109" s="17">
        <v>5.6157240272763738E-3</v>
      </c>
      <c r="M109" s="17">
        <v>-8.7754287993617869E-3</v>
      </c>
      <c r="N109" s="17">
        <v>-7.2434607645875254E-3</v>
      </c>
      <c r="O109" s="17">
        <v>-1.053911633563032E-2</v>
      </c>
      <c r="P109" s="17">
        <v>-4.9160180253994268E-3</v>
      </c>
      <c r="Q109" s="17">
        <v>-6.5870728694936188E-3</v>
      </c>
    </row>
    <row r="110" spans="1:17" ht="15.75" x14ac:dyDescent="0.25">
      <c r="A110" s="23" t="s">
        <v>268</v>
      </c>
      <c r="B110" s="19" t="s">
        <v>197</v>
      </c>
      <c r="C110" s="20">
        <v>2160</v>
      </c>
      <c r="D110" s="20">
        <v>2225</v>
      </c>
      <c r="E110" s="20">
        <v>2232</v>
      </c>
      <c r="F110" s="20">
        <v>2237</v>
      </c>
      <c r="G110" s="20">
        <v>2306</v>
      </c>
      <c r="H110" s="20">
        <v>2315</v>
      </c>
      <c r="I110" s="20">
        <v>2364</v>
      </c>
      <c r="J110" s="20">
        <v>2389</v>
      </c>
      <c r="K110" s="17">
        <v>3.0092592592592591E-2</v>
      </c>
      <c r="L110" s="17">
        <v>3.1460674157303371E-3</v>
      </c>
      <c r="M110" s="17">
        <v>2.2401433691756271E-3</v>
      </c>
      <c r="N110" s="17">
        <v>3.0844881537773806E-2</v>
      </c>
      <c r="O110" s="17">
        <v>3.9028620988725065E-3</v>
      </c>
      <c r="P110" s="17">
        <v>2.1166306695464362E-2</v>
      </c>
      <c r="Q110" s="17">
        <v>1.0575296108291032E-2</v>
      </c>
    </row>
    <row r="111" spans="1:17" ht="15.75" x14ac:dyDescent="0.25">
      <c r="A111" s="23" t="s">
        <v>341</v>
      </c>
      <c r="B111" s="19" t="s">
        <v>189</v>
      </c>
      <c r="C111" s="20">
        <v>2326</v>
      </c>
      <c r="D111" s="20">
        <v>2339</v>
      </c>
      <c r="E111" s="20">
        <v>2332</v>
      </c>
      <c r="F111" s="20">
        <v>2339</v>
      </c>
      <c r="G111" s="20">
        <v>2385</v>
      </c>
      <c r="H111" s="20">
        <v>2377</v>
      </c>
      <c r="I111" s="20">
        <v>2375</v>
      </c>
      <c r="J111" s="20">
        <v>2382</v>
      </c>
      <c r="K111" s="17">
        <v>5.5889939810834051E-3</v>
      </c>
      <c r="L111" s="17">
        <v>-2.9927319367250961E-3</v>
      </c>
      <c r="M111" s="17">
        <v>3.0017152658662091E-3</v>
      </c>
      <c r="N111" s="17">
        <v>1.9666524155622062E-2</v>
      </c>
      <c r="O111" s="17">
        <v>-3.3542976939203353E-3</v>
      </c>
      <c r="P111" s="17">
        <v>-8.4139671855279767E-4</v>
      </c>
      <c r="Q111" s="17">
        <v>2.9473684210526317E-3</v>
      </c>
    </row>
    <row r="112" spans="1:17" ht="15.75" x14ac:dyDescent="0.25">
      <c r="A112" s="23" t="s">
        <v>357</v>
      </c>
      <c r="B112" s="19" t="s">
        <v>197</v>
      </c>
      <c r="C112" s="20">
        <v>2495</v>
      </c>
      <c r="D112" s="20">
        <v>2479</v>
      </c>
      <c r="E112" s="20">
        <v>2459</v>
      </c>
      <c r="F112" s="20">
        <v>2425</v>
      </c>
      <c r="G112" s="20">
        <v>2370</v>
      </c>
      <c r="H112" s="20">
        <v>2388</v>
      </c>
      <c r="I112" s="20">
        <v>2341</v>
      </c>
      <c r="J112" s="20">
        <v>2380</v>
      </c>
      <c r="K112" s="17">
        <v>-6.4128256513026052E-3</v>
      </c>
      <c r="L112" s="17">
        <v>-8.0677692617991126E-3</v>
      </c>
      <c r="M112" s="17">
        <v>-1.3826758845058967E-2</v>
      </c>
      <c r="N112" s="17">
        <v>-2.268041237113402E-2</v>
      </c>
      <c r="O112" s="17">
        <v>7.5949367088607592E-3</v>
      </c>
      <c r="P112" s="17">
        <v>-1.9681742043551088E-2</v>
      </c>
      <c r="Q112" s="17">
        <v>1.6659547202050404E-2</v>
      </c>
    </row>
    <row r="113" spans="1:17" ht="15.75" x14ac:dyDescent="0.25">
      <c r="A113" s="23" t="s">
        <v>332</v>
      </c>
      <c r="B113" s="19" t="s">
        <v>189</v>
      </c>
      <c r="C113" s="20">
        <v>2816</v>
      </c>
      <c r="D113" s="20">
        <v>2851</v>
      </c>
      <c r="E113" s="20">
        <v>2977</v>
      </c>
      <c r="F113" s="20">
        <v>2975</v>
      </c>
      <c r="G113" s="20">
        <v>2400</v>
      </c>
      <c r="H113" s="20">
        <v>2075</v>
      </c>
      <c r="I113" s="20">
        <v>2130</v>
      </c>
      <c r="J113" s="20">
        <v>2169</v>
      </c>
      <c r="K113" s="17">
        <v>1.2428977272727272E-2</v>
      </c>
      <c r="L113" s="17">
        <v>4.4195019291476678E-2</v>
      </c>
      <c r="M113" s="17">
        <v>-6.7181726570372856E-4</v>
      </c>
      <c r="N113" s="17">
        <v>-0.19327731092436976</v>
      </c>
      <c r="O113" s="17">
        <v>-0.13541666666666666</v>
      </c>
      <c r="P113" s="17">
        <v>2.6506024096385541E-2</v>
      </c>
      <c r="Q113" s="17">
        <v>1.8309859154929577E-2</v>
      </c>
    </row>
    <row r="114" spans="1:17" ht="15.75" x14ac:dyDescent="0.25">
      <c r="A114" s="23" t="s">
        <v>193</v>
      </c>
      <c r="B114" s="19" t="s">
        <v>189</v>
      </c>
      <c r="C114" s="20">
        <v>2020</v>
      </c>
      <c r="D114" s="20">
        <v>1970</v>
      </c>
      <c r="E114" s="20">
        <v>1977</v>
      </c>
      <c r="F114" s="20">
        <v>1971</v>
      </c>
      <c r="G114" s="20">
        <v>1920</v>
      </c>
      <c r="H114" s="20">
        <v>1967</v>
      </c>
      <c r="I114" s="20">
        <v>2011</v>
      </c>
      <c r="J114" s="20">
        <v>2147</v>
      </c>
      <c r="K114" s="17">
        <v>-2.4752475247524754E-2</v>
      </c>
      <c r="L114" s="17">
        <v>3.5532994923857869E-3</v>
      </c>
      <c r="M114" s="17">
        <v>-3.0349013657056147E-3</v>
      </c>
      <c r="N114" s="17">
        <v>-2.5875190258751901E-2</v>
      </c>
      <c r="O114" s="17">
        <v>2.4479166666666666E-2</v>
      </c>
      <c r="P114" s="17">
        <v>2.2369089984748347E-2</v>
      </c>
      <c r="Q114" s="17">
        <v>6.7628045748383894E-2</v>
      </c>
    </row>
    <row r="115" spans="1:17" ht="15.75" x14ac:dyDescent="0.25">
      <c r="A115" s="23" t="s">
        <v>361</v>
      </c>
      <c r="B115" s="19" t="s">
        <v>189</v>
      </c>
      <c r="C115" s="20">
        <v>2079</v>
      </c>
      <c r="D115" s="20">
        <v>2056</v>
      </c>
      <c r="E115" s="20">
        <v>2073</v>
      </c>
      <c r="F115" s="20">
        <v>2065</v>
      </c>
      <c r="G115" s="20">
        <v>2087</v>
      </c>
      <c r="H115" s="20">
        <v>2082</v>
      </c>
      <c r="I115" s="20">
        <v>2094</v>
      </c>
      <c r="J115" s="20">
        <v>2122</v>
      </c>
      <c r="K115" s="17">
        <v>-1.1063011063011063E-2</v>
      </c>
      <c r="L115" s="17">
        <v>8.2684824902723737E-3</v>
      </c>
      <c r="M115" s="17">
        <v>-3.8591413410516162E-3</v>
      </c>
      <c r="N115" s="17">
        <v>1.0653753026634382E-2</v>
      </c>
      <c r="O115" s="17">
        <v>-2.3957834211787254E-3</v>
      </c>
      <c r="P115" s="17">
        <v>5.763688760806916E-3</v>
      </c>
      <c r="Q115" s="17">
        <v>1.3371537726838587E-2</v>
      </c>
    </row>
    <row r="116" spans="1:17" ht="15.75" x14ac:dyDescent="0.25">
      <c r="A116" s="23" t="s">
        <v>294</v>
      </c>
      <c r="B116" s="19" t="s">
        <v>197</v>
      </c>
      <c r="C116" s="20">
        <v>2066</v>
      </c>
      <c r="D116" s="20">
        <v>2028</v>
      </c>
      <c r="E116" s="20">
        <v>2015</v>
      </c>
      <c r="F116" s="20">
        <v>2025</v>
      </c>
      <c r="G116" s="20">
        <v>2019</v>
      </c>
      <c r="H116" s="20">
        <v>2005</v>
      </c>
      <c r="I116" s="20">
        <v>2008</v>
      </c>
      <c r="J116" s="20">
        <v>2005</v>
      </c>
      <c r="K116" s="17">
        <v>-1.8393030009680542E-2</v>
      </c>
      <c r="L116" s="17">
        <v>-6.41025641025641E-3</v>
      </c>
      <c r="M116" s="17">
        <v>4.9627791563275434E-3</v>
      </c>
      <c r="N116" s="17">
        <v>-2.9629629629629628E-3</v>
      </c>
      <c r="O116" s="17">
        <v>-6.9341258048538877E-3</v>
      </c>
      <c r="P116" s="17">
        <v>1.4962593516209476E-3</v>
      </c>
      <c r="Q116" s="17">
        <v>-1.4940239043824701E-3</v>
      </c>
    </row>
    <row r="117" spans="1:17" ht="15.75" x14ac:dyDescent="0.25">
      <c r="A117" s="23" t="s">
        <v>194</v>
      </c>
      <c r="B117" s="19" t="s">
        <v>189</v>
      </c>
      <c r="C117" s="20">
        <v>1661</v>
      </c>
      <c r="D117" s="20">
        <v>1654</v>
      </c>
      <c r="E117" s="20">
        <v>1684</v>
      </c>
      <c r="F117" s="20">
        <v>1709</v>
      </c>
      <c r="G117" s="20">
        <v>1739</v>
      </c>
      <c r="H117" s="20">
        <v>1794</v>
      </c>
      <c r="I117" s="20">
        <v>1846</v>
      </c>
      <c r="J117" s="20">
        <v>1930</v>
      </c>
      <c r="K117" s="17">
        <v>-4.2143287176399759E-3</v>
      </c>
      <c r="L117" s="17">
        <v>1.8137847642079808E-2</v>
      </c>
      <c r="M117" s="17">
        <v>1.4845605700712588E-2</v>
      </c>
      <c r="N117" s="17">
        <v>1.7554125219426564E-2</v>
      </c>
      <c r="O117" s="17">
        <v>3.1627372052903967E-2</v>
      </c>
      <c r="P117" s="17">
        <v>2.8985507246376812E-2</v>
      </c>
      <c r="Q117" s="17">
        <v>4.5503791982665222E-2</v>
      </c>
    </row>
    <row r="118" spans="1:17" ht="15.75" x14ac:dyDescent="0.25">
      <c r="A118" s="23" t="s">
        <v>313</v>
      </c>
      <c r="B118" s="19" t="s">
        <v>197</v>
      </c>
      <c r="C118" s="20">
        <v>1746</v>
      </c>
      <c r="D118" s="20">
        <v>1808</v>
      </c>
      <c r="E118" s="20">
        <v>1867</v>
      </c>
      <c r="F118" s="20">
        <v>1948</v>
      </c>
      <c r="G118" s="20">
        <v>1930</v>
      </c>
      <c r="H118" s="20">
        <v>1915</v>
      </c>
      <c r="I118" s="20">
        <v>1927</v>
      </c>
      <c r="J118" s="20">
        <v>1929</v>
      </c>
      <c r="K118" s="17">
        <v>3.5509736540664374E-2</v>
      </c>
      <c r="L118" s="17">
        <v>3.2632743362831861E-2</v>
      </c>
      <c r="M118" s="17">
        <v>4.3385109801821101E-2</v>
      </c>
      <c r="N118" s="17">
        <v>-9.2402464065708418E-3</v>
      </c>
      <c r="O118" s="17">
        <v>-7.7720207253886009E-3</v>
      </c>
      <c r="P118" s="17">
        <v>6.2663185378590081E-3</v>
      </c>
      <c r="Q118" s="17">
        <v>1.0378827192527244E-3</v>
      </c>
    </row>
    <row r="119" spans="1:17" ht="15.75" x14ac:dyDescent="0.25">
      <c r="A119" s="23" t="s">
        <v>220</v>
      </c>
      <c r="B119" s="19" t="s">
        <v>189</v>
      </c>
      <c r="C119" s="20">
        <v>1913</v>
      </c>
      <c r="D119" s="20">
        <v>1875</v>
      </c>
      <c r="E119" s="20">
        <v>1860</v>
      </c>
      <c r="F119" s="20">
        <v>1894</v>
      </c>
      <c r="G119" s="20">
        <v>1910</v>
      </c>
      <c r="H119" s="20">
        <v>1918</v>
      </c>
      <c r="I119" s="20">
        <v>1895</v>
      </c>
      <c r="J119" s="20">
        <v>1892</v>
      </c>
      <c r="K119" s="17">
        <v>-1.986408782017773E-2</v>
      </c>
      <c r="L119" s="17">
        <v>-8.0000000000000002E-3</v>
      </c>
      <c r="M119" s="17">
        <v>1.8279569892473119E-2</v>
      </c>
      <c r="N119" s="17">
        <v>8.4477296726504746E-3</v>
      </c>
      <c r="O119" s="17">
        <v>4.1884816753926706E-3</v>
      </c>
      <c r="P119" s="17">
        <v>-1.1991657977059436E-2</v>
      </c>
      <c r="Q119" s="17">
        <v>-1.5831134564643799E-3</v>
      </c>
    </row>
    <row r="120" spans="1:17" ht="15.75" x14ac:dyDescent="0.25">
      <c r="A120" s="23" t="s">
        <v>198</v>
      </c>
      <c r="B120" s="19" t="s">
        <v>197</v>
      </c>
      <c r="C120" s="20">
        <v>2067</v>
      </c>
      <c r="D120" s="20">
        <v>2010</v>
      </c>
      <c r="E120" s="20">
        <v>1994</v>
      </c>
      <c r="F120" s="20">
        <v>1923</v>
      </c>
      <c r="G120" s="20">
        <v>1901</v>
      </c>
      <c r="H120" s="20">
        <v>1858</v>
      </c>
      <c r="I120" s="20">
        <v>1840</v>
      </c>
      <c r="J120" s="20">
        <v>1825</v>
      </c>
      <c r="K120" s="17">
        <v>-2.7576197387518143E-2</v>
      </c>
      <c r="L120" s="17">
        <v>-7.9601990049751239E-3</v>
      </c>
      <c r="M120" s="17">
        <v>-3.560682046138415E-2</v>
      </c>
      <c r="N120" s="17">
        <v>-1.1440457618304731E-2</v>
      </c>
      <c r="O120" s="17">
        <v>-2.2619673855865333E-2</v>
      </c>
      <c r="P120" s="17">
        <v>-9.6878363832077503E-3</v>
      </c>
      <c r="Q120" s="17">
        <v>-8.152173913043478E-3</v>
      </c>
    </row>
    <row r="121" spans="1:17" ht="15.75" x14ac:dyDescent="0.25">
      <c r="A121" s="23" t="s">
        <v>355</v>
      </c>
      <c r="B121" s="19" t="s">
        <v>189</v>
      </c>
      <c r="C121" s="20">
        <v>1773</v>
      </c>
      <c r="D121" s="20">
        <v>1799</v>
      </c>
      <c r="E121" s="20">
        <v>1796</v>
      </c>
      <c r="F121" s="20">
        <v>1785</v>
      </c>
      <c r="G121" s="20">
        <v>1783</v>
      </c>
      <c r="H121" s="20">
        <v>1789</v>
      </c>
      <c r="I121" s="20">
        <v>1793</v>
      </c>
      <c r="J121" s="20">
        <v>1821</v>
      </c>
      <c r="K121" s="17">
        <v>1.4664410603496898E-2</v>
      </c>
      <c r="L121" s="17">
        <v>-1.6675931072818232E-3</v>
      </c>
      <c r="M121" s="17">
        <v>-6.124721603563474E-3</v>
      </c>
      <c r="N121" s="17">
        <v>-1.1204481792717086E-3</v>
      </c>
      <c r="O121" s="17">
        <v>3.3651149747616375E-3</v>
      </c>
      <c r="P121" s="17">
        <v>2.2358859698155395E-3</v>
      </c>
      <c r="Q121" s="17">
        <v>1.5616285554935862E-2</v>
      </c>
    </row>
    <row r="122" spans="1:17" ht="15.75" x14ac:dyDescent="0.25">
      <c r="A122" s="23" t="s">
        <v>301</v>
      </c>
      <c r="B122" s="19" t="s">
        <v>197</v>
      </c>
      <c r="C122" s="20">
        <v>1721</v>
      </c>
      <c r="D122" s="20">
        <v>1720</v>
      </c>
      <c r="E122" s="20">
        <v>1714</v>
      </c>
      <c r="F122" s="20">
        <v>1741</v>
      </c>
      <c r="G122" s="20">
        <v>1742</v>
      </c>
      <c r="H122" s="20">
        <v>1754</v>
      </c>
      <c r="I122" s="20">
        <v>1752</v>
      </c>
      <c r="J122" s="20">
        <v>1754</v>
      </c>
      <c r="K122" s="17">
        <v>-5.8105752469494478E-4</v>
      </c>
      <c r="L122" s="17">
        <v>-3.4883720930232558E-3</v>
      </c>
      <c r="M122" s="17">
        <v>1.5752625437572929E-2</v>
      </c>
      <c r="N122" s="17">
        <v>5.7438253877082138E-4</v>
      </c>
      <c r="O122" s="17">
        <v>6.8886337543053958E-3</v>
      </c>
      <c r="P122" s="17">
        <v>-1.1402508551881414E-3</v>
      </c>
      <c r="Q122" s="17">
        <v>1.1415525114155251E-3</v>
      </c>
    </row>
    <row r="123" spans="1:17" ht="15.75" x14ac:dyDescent="0.25">
      <c r="A123" s="23" t="s">
        <v>227</v>
      </c>
      <c r="B123" s="19" t="s">
        <v>197</v>
      </c>
      <c r="C123" s="20">
        <v>1574</v>
      </c>
      <c r="D123" s="20">
        <v>1578</v>
      </c>
      <c r="E123" s="20">
        <v>1586</v>
      </c>
      <c r="F123" s="20">
        <v>1607</v>
      </c>
      <c r="G123" s="20">
        <v>1637</v>
      </c>
      <c r="H123" s="20">
        <v>1676</v>
      </c>
      <c r="I123" s="20">
        <v>1685</v>
      </c>
      <c r="J123" s="20">
        <v>1696</v>
      </c>
      <c r="K123" s="17">
        <v>2.5412960609911056E-3</v>
      </c>
      <c r="L123" s="17">
        <v>5.0697084917617234E-3</v>
      </c>
      <c r="M123" s="17">
        <v>1.3240857503152586E-2</v>
      </c>
      <c r="N123" s="17">
        <v>1.8668326073428748E-2</v>
      </c>
      <c r="O123" s="17">
        <v>2.3824068417837508E-2</v>
      </c>
      <c r="P123" s="17">
        <v>5.3699284009546535E-3</v>
      </c>
      <c r="Q123" s="17">
        <v>6.5281899109792289E-3</v>
      </c>
    </row>
    <row r="124" spans="1:17" ht="15.75" x14ac:dyDescent="0.25">
      <c r="A124" s="23" t="s">
        <v>259</v>
      </c>
      <c r="B124" s="19" t="s">
        <v>197</v>
      </c>
      <c r="C124" s="20">
        <v>1469</v>
      </c>
      <c r="D124" s="20">
        <v>1488</v>
      </c>
      <c r="E124" s="20">
        <v>1495</v>
      </c>
      <c r="F124" s="20">
        <v>1507</v>
      </c>
      <c r="G124" s="20">
        <v>1511</v>
      </c>
      <c r="H124" s="20">
        <v>1533</v>
      </c>
      <c r="I124" s="20">
        <v>1598</v>
      </c>
      <c r="J124" s="20">
        <v>1640</v>
      </c>
      <c r="K124" s="17">
        <v>1.2933968686181076E-2</v>
      </c>
      <c r="L124" s="17">
        <v>4.7043010752688174E-3</v>
      </c>
      <c r="M124" s="17">
        <v>8.0267558528428085E-3</v>
      </c>
      <c r="N124" s="17">
        <v>2.6542800265428003E-3</v>
      </c>
      <c r="O124" s="17">
        <v>1.455989410986102E-2</v>
      </c>
      <c r="P124" s="17">
        <v>4.2400521852576645E-2</v>
      </c>
      <c r="Q124" s="17">
        <v>2.6282853566958697E-2</v>
      </c>
    </row>
    <row r="125" spans="1:17" ht="15.75" x14ac:dyDescent="0.25">
      <c r="A125" s="23" t="s">
        <v>199</v>
      </c>
      <c r="B125" s="19" t="s">
        <v>189</v>
      </c>
      <c r="C125" s="20">
        <v>1727</v>
      </c>
      <c r="D125" s="20">
        <v>1720</v>
      </c>
      <c r="E125" s="20">
        <v>1746</v>
      </c>
      <c r="F125" s="20">
        <v>1752</v>
      </c>
      <c r="G125" s="20">
        <v>1703</v>
      </c>
      <c r="H125" s="20">
        <v>1669</v>
      </c>
      <c r="I125" s="20">
        <v>1665</v>
      </c>
      <c r="J125" s="20">
        <v>1613</v>
      </c>
      <c r="K125" s="17">
        <v>-4.0532715691951361E-3</v>
      </c>
      <c r="L125" s="17">
        <v>1.5116279069767442E-2</v>
      </c>
      <c r="M125" s="17">
        <v>3.4364261168384879E-3</v>
      </c>
      <c r="N125" s="17">
        <v>-2.7968036529680364E-2</v>
      </c>
      <c r="O125" s="17">
        <v>-1.996476805637111E-2</v>
      </c>
      <c r="P125" s="17">
        <v>-2.396644697423607E-3</v>
      </c>
      <c r="Q125" s="17">
        <v>-3.123123123123123E-2</v>
      </c>
    </row>
    <row r="126" spans="1:17" ht="15.75" x14ac:dyDescent="0.25">
      <c r="A126" s="23" t="s">
        <v>319</v>
      </c>
      <c r="B126" s="19" t="s">
        <v>197</v>
      </c>
      <c r="C126" s="20">
        <v>1330</v>
      </c>
      <c r="D126" s="20">
        <v>1392</v>
      </c>
      <c r="E126" s="20">
        <v>1424</v>
      </c>
      <c r="F126" s="20">
        <v>1486</v>
      </c>
      <c r="G126" s="20">
        <v>1527</v>
      </c>
      <c r="H126" s="20">
        <v>1569</v>
      </c>
      <c r="I126" s="20">
        <v>1586</v>
      </c>
      <c r="J126" s="20">
        <v>1590</v>
      </c>
      <c r="K126" s="17">
        <v>4.6616541353383459E-2</v>
      </c>
      <c r="L126" s="17">
        <v>2.2988505747126436E-2</v>
      </c>
      <c r="M126" s="17">
        <v>4.3539325842696631E-2</v>
      </c>
      <c r="N126" s="17">
        <v>2.759084791386272E-2</v>
      </c>
      <c r="O126" s="17">
        <v>2.75049115913556E-2</v>
      </c>
      <c r="P126" s="17">
        <v>1.0834926704907584E-2</v>
      </c>
      <c r="Q126" s="17">
        <v>2.5220680958385876E-3</v>
      </c>
    </row>
    <row r="127" spans="1:17" ht="15.75" x14ac:dyDescent="0.25">
      <c r="A127" s="23" t="s">
        <v>354</v>
      </c>
      <c r="B127" s="19" t="s">
        <v>197</v>
      </c>
      <c r="C127" s="20">
        <v>1631</v>
      </c>
      <c r="D127" s="20">
        <v>1623</v>
      </c>
      <c r="E127" s="20">
        <v>1630</v>
      </c>
      <c r="F127" s="20">
        <v>1648</v>
      </c>
      <c r="G127" s="20">
        <v>1631</v>
      </c>
      <c r="H127" s="20">
        <v>1627</v>
      </c>
      <c r="I127" s="20">
        <v>1608</v>
      </c>
      <c r="J127" s="20">
        <v>1588</v>
      </c>
      <c r="K127" s="17">
        <v>-4.904966278356836E-3</v>
      </c>
      <c r="L127" s="17">
        <v>4.3130006161429448E-3</v>
      </c>
      <c r="M127" s="17">
        <v>1.1042944785276074E-2</v>
      </c>
      <c r="N127" s="17">
        <v>-1.0315533980582525E-2</v>
      </c>
      <c r="O127" s="17">
        <v>-2.452483139178418E-3</v>
      </c>
      <c r="P127" s="17">
        <v>-1.1677934849416103E-2</v>
      </c>
      <c r="Q127" s="17">
        <v>-1.2437810945273632E-2</v>
      </c>
    </row>
    <row r="128" spans="1:17" ht="15.75" x14ac:dyDescent="0.25">
      <c r="A128" s="23" t="s">
        <v>331</v>
      </c>
      <c r="B128" s="19" t="s">
        <v>189</v>
      </c>
      <c r="C128" s="20">
        <v>1405</v>
      </c>
      <c r="D128" s="20">
        <v>1449</v>
      </c>
      <c r="E128" s="20">
        <v>1495</v>
      </c>
      <c r="F128" s="20">
        <v>1485</v>
      </c>
      <c r="G128" s="20">
        <v>1502</v>
      </c>
      <c r="H128" s="20">
        <v>1534</v>
      </c>
      <c r="I128" s="20">
        <v>1536</v>
      </c>
      <c r="J128" s="20">
        <v>1539</v>
      </c>
      <c r="K128" s="17">
        <v>3.1316725978647687E-2</v>
      </c>
      <c r="L128" s="17">
        <v>3.1746031746031744E-2</v>
      </c>
      <c r="M128" s="17">
        <v>-6.688963210702341E-3</v>
      </c>
      <c r="N128" s="17">
        <v>1.1447811447811448E-2</v>
      </c>
      <c r="O128" s="17">
        <v>2.1304926764314249E-2</v>
      </c>
      <c r="P128" s="17">
        <v>1.3037809647979139E-3</v>
      </c>
      <c r="Q128" s="17">
        <v>1.953125E-3</v>
      </c>
    </row>
    <row r="129" spans="1:17" ht="15.75" x14ac:dyDescent="0.25">
      <c r="A129" s="23" t="s">
        <v>276</v>
      </c>
      <c r="B129" s="19" t="s">
        <v>197</v>
      </c>
      <c r="C129" s="20">
        <v>1354</v>
      </c>
      <c r="D129" s="20">
        <v>1365</v>
      </c>
      <c r="E129" s="20">
        <v>1383</v>
      </c>
      <c r="F129" s="20">
        <v>1398</v>
      </c>
      <c r="G129" s="20">
        <v>1388</v>
      </c>
      <c r="H129" s="20">
        <v>1397</v>
      </c>
      <c r="I129" s="20">
        <v>1387</v>
      </c>
      <c r="J129" s="20">
        <v>1407</v>
      </c>
      <c r="K129" s="17">
        <v>8.1240768094534704E-3</v>
      </c>
      <c r="L129" s="17">
        <v>1.3186813186813187E-2</v>
      </c>
      <c r="M129" s="17">
        <v>1.0845986984815618E-2</v>
      </c>
      <c r="N129" s="17">
        <v>-7.1530758226037196E-3</v>
      </c>
      <c r="O129" s="17">
        <v>6.4841498559077811E-3</v>
      </c>
      <c r="P129" s="17">
        <v>-7.1581961345740875E-3</v>
      </c>
      <c r="Q129" s="17">
        <v>1.4419610670511895E-2</v>
      </c>
    </row>
    <row r="130" spans="1:17" ht="15.75" x14ac:dyDescent="0.25">
      <c r="A130" s="23" t="s">
        <v>205</v>
      </c>
      <c r="B130" s="19" t="s">
        <v>197</v>
      </c>
      <c r="C130" s="20">
        <v>1398</v>
      </c>
      <c r="D130" s="20">
        <v>1387</v>
      </c>
      <c r="E130" s="20">
        <v>1401</v>
      </c>
      <c r="F130" s="20">
        <v>1412</v>
      </c>
      <c r="G130" s="20">
        <v>1415</v>
      </c>
      <c r="H130" s="20">
        <v>1386</v>
      </c>
      <c r="I130" s="20">
        <v>1401</v>
      </c>
      <c r="J130" s="20">
        <v>1404</v>
      </c>
      <c r="K130" s="17">
        <v>-7.8683834048640915E-3</v>
      </c>
      <c r="L130" s="17">
        <v>1.0093727469358327E-2</v>
      </c>
      <c r="M130" s="17">
        <v>7.8515346181299069E-3</v>
      </c>
      <c r="N130" s="17">
        <v>2.124645892351275E-3</v>
      </c>
      <c r="O130" s="17">
        <v>-2.0494699646643109E-2</v>
      </c>
      <c r="P130" s="17">
        <v>1.0822510822510822E-2</v>
      </c>
      <c r="Q130" s="17">
        <v>2.1413276231263384E-3</v>
      </c>
    </row>
    <row r="131" spans="1:17" ht="15.75" x14ac:dyDescent="0.25">
      <c r="A131" s="23" t="s">
        <v>347</v>
      </c>
      <c r="B131" s="19" t="s">
        <v>197</v>
      </c>
      <c r="C131" s="20">
        <v>1278</v>
      </c>
      <c r="D131" s="20">
        <v>1255</v>
      </c>
      <c r="E131" s="20">
        <v>1259</v>
      </c>
      <c r="F131" s="20">
        <v>1269</v>
      </c>
      <c r="G131" s="20">
        <v>1256</v>
      </c>
      <c r="H131" s="20">
        <v>1265</v>
      </c>
      <c r="I131" s="20">
        <v>1252</v>
      </c>
      <c r="J131" s="20">
        <v>1259</v>
      </c>
      <c r="K131" s="17">
        <v>-1.7996870109546165E-2</v>
      </c>
      <c r="L131" s="17">
        <v>3.1872509960159364E-3</v>
      </c>
      <c r="M131" s="17">
        <v>7.9428117553613977E-3</v>
      </c>
      <c r="N131" s="17">
        <v>-1.024428684003152E-2</v>
      </c>
      <c r="O131" s="17">
        <v>7.1656050955414014E-3</v>
      </c>
      <c r="P131" s="17">
        <v>-1.0276679841897233E-2</v>
      </c>
      <c r="Q131" s="17">
        <v>5.5910543130990413E-3</v>
      </c>
    </row>
    <row r="132" spans="1:17" ht="15.75" x14ac:dyDescent="0.25">
      <c r="A132" s="23" t="s">
        <v>230</v>
      </c>
      <c r="B132" s="19" t="s">
        <v>197</v>
      </c>
      <c r="C132" s="20">
        <v>1145</v>
      </c>
      <c r="D132" s="20">
        <v>1166</v>
      </c>
      <c r="E132" s="20">
        <v>1146</v>
      </c>
      <c r="F132" s="20">
        <v>1204</v>
      </c>
      <c r="G132" s="20">
        <v>1204</v>
      </c>
      <c r="H132" s="20">
        <v>1191</v>
      </c>
      <c r="I132" s="20">
        <v>1185</v>
      </c>
      <c r="J132" s="20">
        <v>1180</v>
      </c>
      <c r="K132" s="17">
        <v>1.8340611353711789E-2</v>
      </c>
      <c r="L132" s="17">
        <v>-1.7152658662092625E-2</v>
      </c>
      <c r="M132" s="17">
        <v>5.06108202443281E-2</v>
      </c>
      <c r="N132" s="17">
        <v>0</v>
      </c>
      <c r="O132" s="17">
        <v>-1.079734219269103E-2</v>
      </c>
      <c r="P132" s="17">
        <v>-5.0377833753148613E-3</v>
      </c>
      <c r="Q132" s="17">
        <v>-4.2194092827004216E-3</v>
      </c>
    </row>
    <row r="133" spans="1:17" ht="15.75" x14ac:dyDescent="0.25">
      <c r="A133" s="23" t="s">
        <v>266</v>
      </c>
      <c r="B133" s="19" t="s">
        <v>197</v>
      </c>
      <c r="C133" s="20">
        <v>1020</v>
      </c>
      <c r="D133" s="20">
        <v>1030</v>
      </c>
      <c r="E133" s="20">
        <v>1031</v>
      </c>
      <c r="F133" s="20">
        <v>1030</v>
      </c>
      <c r="G133" s="20">
        <v>1045</v>
      </c>
      <c r="H133" s="20">
        <v>1066</v>
      </c>
      <c r="I133" s="20">
        <v>1054</v>
      </c>
      <c r="J133" s="20">
        <v>1076</v>
      </c>
      <c r="K133" s="17">
        <v>9.8039215686274508E-3</v>
      </c>
      <c r="L133" s="17">
        <v>9.7087378640776695E-4</v>
      </c>
      <c r="M133" s="17">
        <v>-9.6993210475266732E-4</v>
      </c>
      <c r="N133" s="17">
        <v>1.4563106796116505E-2</v>
      </c>
      <c r="O133" s="17">
        <v>2.0095693779904306E-2</v>
      </c>
      <c r="P133" s="17">
        <v>-1.125703564727955E-2</v>
      </c>
      <c r="Q133" s="17">
        <v>2.0872865275142316E-2</v>
      </c>
    </row>
    <row r="134" spans="1:17" ht="15.75" x14ac:dyDescent="0.25">
      <c r="A134" s="23" t="s">
        <v>329</v>
      </c>
      <c r="B134" s="19" t="s">
        <v>189</v>
      </c>
      <c r="C134" s="20">
        <v>974</v>
      </c>
      <c r="D134" s="20">
        <v>994</v>
      </c>
      <c r="E134" s="20">
        <v>1055</v>
      </c>
      <c r="F134" s="20">
        <v>1063</v>
      </c>
      <c r="G134" s="20">
        <v>1065</v>
      </c>
      <c r="H134" s="20">
        <v>1060</v>
      </c>
      <c r="I134" s="20">
        <v>1060</v>
      </c>
      <c r="J134" s="20">
        <v>1071</v>
      </c>
      <c r="K134" s="17">
        <v>2.0533880903490759E-2</v>
      </c>
      <c r="L134" s="17">
        <v>6.1368209255533199E-2</v>
      </c>
      <c r="M134" s="17">
        <v>7.5829383886255926E-3</v>
      </c>
      <c r="N134" s="17">
        <v>1.8814675446848542E-3</v>
      </c>
      <c r="O134" s="17">
        <v>-4.6948356807511738E-3</v>
      </c>
      <c r="P134" s="17">
        <v>0</v>
      </c>
      <c r="Q134" s="17">
        <v>1.0377358490566037E-2</v>
      </c>
    </row>
    <row r="135" spans="1:17" ht="15.75" x14ac:dyDescent="0.25">
      <c r="A135" s="23" t="s">
        <v>298</v>
      </c>
      <c r="B135" s="19" t="s">
        <v>197</v>
      </c>
      <c r="C135" s="20">
        <v>1041</v>
      </c>
      <c r="D135" s="20">
        <v>1042</v>
      </c>
      <c r="E135" s="20">
        <v>1044</v>
      </c>
      <c r="F135" s="20">
        <v>1043</v>
      </c>
      <c r="G135" s="20">
        <v>1033</v>
      </c>
      <c r="H135" s="20">
        <v>1040</v>
      </c>
      <c r="I135" s="20">
        <v>1030</v>
      </c>
      <c r="J135" s="20">
        <v>1026</v>
      </c>
      <c r="K135" s="17">
        <v>9.6061479346781938E-4</v>
      </c>
      <c r="L135" s="17">
        <v>1.9193857965451055E-3</v>
      </c>
      <c r="M135" s="17">
        <v>-9.5785440613026815E-4</v>
      </c>
      <c r="N135" s="17">
        <v>-9.5877277085330784E-3</v>
      </c>
      <c r="O135" s="17">
        <v>6.7763794772507258E-3</v>
      </c>
      <c r="P135" s="17">
        <v>-9.6153846153846159E-3</v>
      </c>
      <c r="Q135" s="17">
        <v>-3.8834951456310678E-3</v>
      </c>
    </row>
    <row r="136" spans="1:17" ht="15.75" x14ac:dyDescent="0.25">
      <c r="A136" s="23" t="s">
        <v>200</v>
      </c>
      <c r="B136" s="19" t="s">
        <v>197</v>
      </c>
      <c r="C136" s="20">
        <v>1179</v>
      </c>
      <c r="D136" s="20">
        <v>1140</v>
      </c>
      <c r="E136" s="20">
        <v>1097</v>
      </c>
      <c r="F136" s="20">
        <v>1085</v>
      </c>
      <c r="G136" s="20">
        <v>1036</v>
      </c>
      <c r="H136" s="20">
        <v>1032</v>
      </c>
      <c r="I136" s="20">
        <v>1028</v>
      </c>
      <c r="J136" s="20">
        <v>1025</v>
      </c>
      <c r="K136" s="17">
        <v>-3.3078880407124679E-2</v>
      </c>
      <c r="L136" s="17">
        <v>-3.7719298245614034E-2</v>
      </c>
      <c r="M136" s="17">
        <v>-1.0938924339106655E-2</v>
      </c>
      <c r="N136" s="17">
        <v>-4.5161290322580643E-2</v>
      </c>
      <c r="O136" s="17">
        <v>-3.8610038610038611E-3</v>
      </c>
      <c r="P136" s="17">
        <v>-3.875968992248062E-3</v>
      </c>
      <c r="Q136" s="17">
        <v>-2.9182879377431907E-3</v>
      </c>
    </row>
    <row r="137" spans="1:17" ht="15.75" x14ac:dyDescent="0.25">
      <c r="A137" s="23" t="s">
        <v>226</v>
      </c>
      <c r="B137" s="19" t="s">
        <v>197</v>
      </c>
      <c r="C137" s="20">
        <v>1028</v>
      </c>
      <c r="D137" s="20">
        <v>1033</v>
      </c>
      <c r="E137" s="20">
        <v>1017</v>
      </c>
      <c r="F137" s="20">
        <v>1018</v>
      </c>
      <c r="G137" s="20">
        <v>1006</v>
      </c>
      <c r="H137" s="20">
        <v>1011</v>
      </c>
      <c r="I137" s="20">
        <v>1002</v>
      </c>
      <c r="J137" s="20">
        <v>1008</v>
      </c>
      <c r="K137" s="17">
        <v>4.8638132295719845E-3</v>
      </c>
      <c r="L137" s="17">
        <v>-1.5488867376573089E-2</v>
      </c>
      <c r="M137" s="17">
        <v>9.8328416912487715E-4</v>
      </c>
      <c r="N137" s="17">
        <v>-1.1787819253438114E-2</v>
      </c>
      <c r="O137" s="17">
        <v>4.970178926441352E-3</v>
      </c>
      <c r="P137" s="17">
        <v>-8.9020771513353119E-3</v>
      </c>
      <c r="Q137" s="17">
        <v>5.9880239520958087E-3</v>
      </c>
    </row>
    <row r="138" spans="1:17" ht="15.75" x14ac:dyDescent="0.25">
      <c r="A138" s="23" t="s">
        <v>356</v>
      </c>
      <c r="B138" s="19" t="s">
        <v>197</v>
      </c>
      <c r="C138" s="20">
        <v>1046</v>
      </c>
      <c r="D138" s="20">
        <v>1027</v>
      </c>
      <c r="E138" s="20">
        <v>1024</v>
      </c>
      <c r="F138" s="20">
        <v>1037</v>
      </c>
      <c r="G138" s="20">
        <v>1009</v>
      </c>
      <c r="H138" s="20">
        <v>1006</v>
      </c>
      <c r="I138" s="20">
        <v>980</v>
      </c>
      <c r="J138" s="20">
        <v>947</v>
      </c>
      <c r="K138" s="17">
        <v>-1.8164435946462717E-2</v>
      </c>
      <c r="L138" s="17">
        <v>-2.9211295034079843E-3</v>
      </c>
      <c r="M138" s="17">
        <v>1.26953125E-2</v>
      </c>
      <c r="N138" s="17">
        <v>-2.7000964320154291E-2</v>
      </c>
      <c r="O138" s="17">
        <v>-2.973240832507433E-3</v>
      </c>
      <c r="P138" s="17">
        <v>-2.584493041749503E-2</v>
      </c>
      <c r="Q138" s="17">
        <v>-3.3673469387755103E-2</v>
      </c>
    </row>
    <row r="139" spans="1:17" ht="15.75" x14ac:dyDescent="0.25">
      <c r="A139" s="23" t="s">
        <v>255</v>
      </c>
      <c r="B139" s="19" t="s">
        <v>197</v>
      </c>
      <c r="C139" s="20">
        <v>782</v>
      </c>
      <c r="D139" s="20">
        <v>787</v>
      </c>
      <c r="E139" s="20">
        <v>787</v>
      </c>
      <c r="F139" s="20">
        <v>796</v>
      </c>
      <c r="G139" s="20">
        <v>791</v>
      </c>
      <c r="H139" s="20">
        <v>811</v>
      </c>
      <c r="I139" s="20">
        <v>844</v>
      </c>
      <c r="J139" s="20">
        <v>939</v>
      </c>
      <c r="K139" s="17">
        <v>6.3938618925831201E-3</v>
      </c>
      <c r="L139" s="17">
        <v>0</v>
      </c>
      <c r="M139" s="17">
        <v>1.1435832274459974E-2</v>
      </c>
      <c r="N139" s="17">
        <v>-6.2814070351758797E-3</v>
      </c>
      <c r="O139" s="17">
        <v>2.5284450063211124E-2</v>
      </c>
      <c r="P139" s="17">
        <v>4.0690505548705305E-2</v>
      </c>
      <c r="Q139" s="17">
        <v>0.11255924170616113</v>
      </c>
    </row>
    <row r="140" spans="1:17" ht="15.75" x14ac:dyDescent="0.25">
      <c r="A140" s="23" t="s">
        <v>340</v>
      </c>
      <c r="B140" s="19" t="s">
        <v>197</v>
      </c>
      <c r="C140" s="20">
        <v>956</v>
      </c>
      <c r="D140" s="20">
        <v>932</v>
      </c>
      <c r="E140" s="20">
        <v>906</v>
      </c>
      <c r="F140" s="20">
        <v>896</v>
      </c>
      <c r="G140" s="20">
        <v>882</v>
      </c>
      <c r="H140" s="20">
        <v>864</v>
      </c>
      <c r="I140" s="20">
        <v>863</v>
      </c>
      <c r="J140" s="20">
        <v>864</v>
      </c>
      <c r="K140" s="17">
        <v>-2.5104602510460251E-2</v>
      </c>
      <c r="L140" s="17">
        <v>-2.7896995708154508E-2</v>
      </c>
      <c r="M140" s="17">
        <v>-1.1037527593818985E-2</v>
      </c>
      <c r="N140" s="17">
        <v>-1.5625E-2</v>
      </c>
      <c r="O140" s="17">
        <v>-2.0408163265306121E-2</v>
      </c>
      <c r="P140" s="17">
        <v>-1.1574074074074073E-3</v>
      </c>
      <c r="Q140" s="17">
        <v>1.1587485515643105E-3</v>
      </c>
    </row>
    <row r="141" spans="1:17" ht="15.75" x14ac:dyDescent="0.25">
      <c r="A141" s="23" t="s">
        <v>336</v>
      </c>
      <c r="B141" s="19" t="s">
        <v>197</v>
      </c>
      <c r="C141" s="20">
        <v>897</v>
      </c>
      <c r="D141" s="20">
        <v>867</v>
      </c>
      <c r="E141" s="20">
        <v>853</v>
      </c>
      <c r="F141" s="20">
        <v>851</v>
      </c>
      <c r="G141" s="20">
        <v>832</v>
      </c>
      <c r="H141" s="20">
        <v>829</v>
      </c>
      <c r="I141" s="20">
        <v>847</v>
      </c>
      <c r="J141" s="20">
        <v>843</v>
      </c>
      <c r="K141" s="17">
        <v>-3.3444816053511704E-2</v>
      </c>
      <c r="L141" s="17">
        <v>-1.6147635524798153E-2</v>
      </c>
      <c r="M141" s="17">
        <v>-2.3446658851113715E-3</v>
      </c>
      <c r="N141" s="17">
        <v>-2.2326674500587545E-2</v>
      </c>
      <c r="O141" s="17">
        <v>-3.605769230769231E-3</v>
      </c>
      <c r="P141" s="17">
        <v>2.1712907117008445E-2</v>
      </c>
      <c r="Q141" s="17">
        <v>-4.7225501770956314E-3</v>
      </c>
    </row>
    <row r="142" spans="1:17" ht="15.75" x14ac:dyDescent="0.25">
      <c r="A142" s="23" t="s">
        <v>330</v>
      </c>
      <c r="B142" s="19" t="s">
        <v>197</v>
      </c>
      <c r="C142" s="20">
        <v>735</v>
      </c>
      <c r="D142" s="20">
        <v>767</v>
      </c>
      <c r="E142" s="20">
        <v>793</v>
      </c>
      <c r="F142" s="20">
        <v>813</v>
      </c>
      <c r="G142" s="20">
        <v>832</v>
      </c>
      <c r="H142" s="20">
        <v>828</v>
      </c>
      <c r="I142" s="20">
        <v>834</v>
      </c>
      <c r="J142" s="20">
        <v>835</v>
      </c>
      <c r="K142" s="17">
        <v>4.3537414965986392E-2</v>
      </c>
      <c r="L142" s="17">
        <v>3.3898305084745763E-2</v>
      </c>
      <c r="M142" s="17">
        <v>2.5220680958385876E-2</v>
      </c>
      <c r="N142" s="17">
        <v>2.3370233702337023E-2</v>
      </c>
      <c r="O142" s="17">
        <v>-4.807692307692308E-3</v>
      </c>
      <c r="P142" s="17">
        <v>7.246376811594203E-3</v>
      </c>
      <c r="Q142" s="17">
        <v>1.199040767386091E-3</v>
      </c>
    </row>
    <row r="143" spans="1:17" ht="15.75" x14ac:dyDescent="0.25">
      <c r="A143" s="23" t="s">
        <v>364</v>
      </c>
      <c r="B143" s="19" t="s">
        <v>197</v>
      </c>
      <c r="C143" s="20">
        <v>381</v>
      </c>
      <c r="D143" s="20">
        <v>430</v>
      </c>
      <c r="E143" s="20">
        <v>503</v>
      </c>
      <c r="F143" s="20">
        <v>563</v>
      </c>
      <c r="G143" s="20">
        <v>609</v>
      </c>
      <c r="H143" s="20">
        <v>643</v>
      </c>
      <c r="I143" s="20">
        <v>648</v>
      </c>
      <c r="J143" s="20">
        <v>706</v>
      </c>
      <c r="K143" s="17">
        <v>0.12860892388451445</v>
      </c>
      <c r="L143" s="17">
        <v>0.16976744186046511</v>
      </c>
      <c r="M143" s="17">
        <v>0.11928429423459244</v>
      </c>
      <c r="N143" s="17">
        <v>8.1705150976909419E-2</v>
      </c>
      <c r="O143" s="17">
        <v>5.5829228243021348E-2</v>
      </c>
      <c r="P143" s="17">
        <v>7.7760497667185074E-3</v>
      </c>
      <c r="Q143" s="17">
        <v>8.9506172839506168E-2</v>
      </c>
    </row>
    <row r="144" spans="1:17" ht="15.75" x14ac:dyDescent="0.25">
      <c r="A144" s="23" t="s">
        <v>303</v>
      </c>
      <c r="B144" s="19" t="s">
        <v>197</v>
      </c>
      <c r="C144" s="20">
        <v>822</v>
      </c>
      <c r="D144" s="20">
        <v>791</v>
      </c>
      <c r="E144" s="20">
        <v>771</v>
      </c>
      <c r="F144" s="20">
        <v>744</v>
      </c>
      <c r="G144" s="20">
        <v>716</v>
      </c>
      <c r="H144" s="20">
        <v>693</v>
      </c>
      <c r="I144" s="20">
        <v>690</v>
      </c>
      <c r="J144" s="20">
        <v>703</v>
      </c>
      <c r="K144" s="17">
        <v>-3.7712895377128956E-2</v>
      </c>
      <c r="L144" s="17">
        <v>-2.5284450063211124E-2</v>
      </c>
      <c r="M144" s="17">
        <v>-3.5019455252918288E-2</v>
      </c>
      <c r="N144" s="17">
        <v>-3.7634408602150539E-2</v>
      </c>
      <c r="O144" s="17">
        <v>-3.2122905027932962E-2</v>
      </c>
      <c r="P144" s="17">
        <v>-4.329004329004329E-3</v>
      </c>
      <c r="Q144" s="17">
        <v>1.8840579710144929E-2</v>
      </c>
    </row>
    <row r="145" spans="1:17" ht="15.75" x14ac:dyDescent="0.25">
      <c r="A145" s="23" t="s">
        <v>249</v>
      </c>
      <c r="B145" s="19" t="s">
        <v>197</v>
      </c>
      <c r="C145" s="20">
        <v>720</v>
      </c>
      <c r="D145" s="20">
        <v>716</v>
      </c>
      <c r="E145" s="20">
        <v>696</v>
      </c>
      <c r="F145" s="20">
        <v>708</v>
      </c>
      <c r="G145" s="20">
        <v>697</v>
      </c>
      <c r="H145" s="20">
        <v>697</v>
      </c>
      <c r="I145" s="20">
        <v>694</v>
      </c>
      <c r="J145" s="20">
        <v>688</v>
      </c>
      <c r="K145" s="17">
        <v>-5.5555555555555558E-3</v>
      </c>
      <c r="L145" s="17">
        <v>-2.7932960893854747E-2</v>
      </c>
      <c r="M145" s="17">
        <v>1.7241379310344827E-2</v>
      </c>
      <c r="N145" s="17">
        <v>-1.5536723163841809E-2</v>
      </c>
      <c r="O145" s="17">
        <v>0</v>
      </c>
      <c r="P145" s="17">
        <v>-4.30416068866571E-3</v>
      </c>
      <c r="Q145" s="17">
        <v>-8.6455331412103754E-3</v>
      </c>
    </row>
    <row r="146" spans="1:17" ht="15.75" x14ac:dyDescent="0.25">
      <c r="A146" s="23" t="s">
        <v>296</v>
      </c>
      <c r="B146" s="19" t="s">
        <v>192</v>
      </c>
      <c r="C146" s="20">
        <v>710</v>
      </c>
      <c r="D146" s="20">
        <v>706</v>
      </c>
      <c r="E146" s="20">
        <v>701</v>
      </c>
      <c r="F146" s="20">
        <v>701</v>
      </c>
      <c r="G146" s="20">
        <v>698</v>
      </c>
      <c r="H146" s="20">
        <v>694</v>
      </c>
      <c r="I146" s="20">
        <v>687</v>
      </c>
      <c r="J146" s="20">
        <v>686</v>
      </c>
      <c r="K146" s="17">
        <v>-5.6338028169014088E-3</v>
      </c>
      <c r="L146" s="17">
        <v>-7.0821529745042494E-3</v>
      </c>
      <c r="M146" s="17">
        <v>0</v>
      </c>
      <c r="N146" s="17">
        <v>-4.2796005706134095E-3</v>
      </c>
      <c r="O146" s="17">
        <v>-5.7306590257879654E-3</v>
      </c>
      <c r="P146" s="17">
        <v>-1.0086455331412104E-2</v>
      </c>
      <c r="Q146" s="17">
        <v>-1.455604075691412E-3</v>
      </c>
    </row>
    <row r="147" spans="1:17" ht="15.75" x14ac:dyDescent="0.25">
      <c r="A147" s="23" t="s">
        <v>269</v>
      </c>
      <c r="B147" s="19" t="s">
        <v>197</v>
      </c>
      <c r="C147" s="20">
        <v>645</v>
      </c>
      <c r="D147" s="20">
        <v>656</v>
      </c>
      <c r="E147" s="20">
        <v>655</v>
      </c>
      <c r="F147" s="20">
        <v>672</v>
      </c>
      <c r="G147" s="20">
        <v>667</v>
      </c>
      <c r="H147" s="20">
        <v>673</v>
      </c>
      <c r="I147" s="20">
        <v>679</v>
      </c>
      <c r="J147" s="20">
        <v>684</v>
      </c>
      <c r="K147" s="17">
        <v>1.7054263565891473E-2</v>
      </c>
      <c r="L147" s="17">
        <v>-1.5243902439024391E-3</v>
      </c>
      <c r="M147" s="17">
        <v>2.5954198473282442E-2</v>
      </c>
      <c r="N147" s="17">
        <v>-7.4404761904761901E-3</v>
      </c>
      <c r="O147" s="17">
        <v>8.9955022488755615E-3</v>
      </c>
      <c r="P147" s="17">
        <v>8.9153046062407128E-3</v>
      </c>
      <c r="Q147" s="17">
        <v>7.3637702503681884E-3</v>
      </c>
    </row>
    <row r="148" spans="1:17" ht="15.75" x14ac:dyDescent="0.25">
      <c r="A148" s="23" t="s">
        <v>352</v>
      </c>
      <c r="B148" s="19" t="s">
        <v>267</v>
      </c>
      <c r="C148" s="20">
        <v>802</v>
      </c>
      <c r="D148" s="20">
        <v>780</v>
      </c>
      <c r="E148" s="20">
        <v>759</v>
      </c>
      <c r="F148" s="20">
        <v>743</v>
      </c>
      <c r="G148" s="20">
        <v>719</v>
      </c>
      <c r="H148" s="20">
        <v>700</v>
      </c>
      <c r="I148" s="20">
        <v>689</v>
      </c>
      <c r="J148" s="20">
        <v>684</v>
      </c>
      <c r="K148" s="17">
        <v>-2.7431421446384038E-2</v>
      </c>
      <c r="L148" s="17">
        <v>-2.6923076923076925E-2</v>
      </c>
      <c r="M148" s="17">
        <v>-2.1080368906455864E-2</v>
      </c>
      <c r="N148" s="17">
        <v>-3.2301480484522208E-2</v>
      </c>
      <c r="O148" s="17">
        <v>-2.6425591098748261E-2</v>
      </c>
      <c r="P148" s="17">
        <v>-1.5714285714285715E-2</v>
      </c>
      <c r="Q148" s="17">
        <v>-7.2568940493468797E-3</v>
      </c>
    </row>
    <row r="149" spans="1:17" ht="15.75" x14ac:dyDescent="0.25">
      <c r="A149" s="23" t="s">
        <v>297</v>
      </c>
      <c r="B149" s="19" t="s">
        <v>197</v>
      </c>
      <c r="C149" s="20">
        <v>675</v>
      </c>
      <c r="D149" s="20">
        <v>667</v>
      </c>
      <c r="E149" s="20">
        <v>667</v>
      </c>
      <c r="F149" s="20">
        <v>675</v>
      </c>
      <c r="G149" s="20">
        <v>664</v>
      </c>
      <c r="H149" s="20">
        <v>678</v>
      </c>
      <c r="I149" s="20">
        <v>679</v>
      </c>
      <c r="J149" s="20">
        <v>675</v>
      </c>
      <c r="K149" s="17">
        <v>-1.1851851851851851E-2</v>
      </c>
      <c r="L149" s="17">
        <v>0</v>
      </c>
      <c r="M149" s="17">
        <v>1.1994002998500749E-2</v>
      </c>
      <c r="N149" s="17">
        <v>-1.6296296296296295E-2</v>
      </c>
      <c r="O149" s="17">
        <v>2.1084337349397589E-2</v>
      </c>
      <c r="P149" s="17">
        <v>1.4749262536873156E-3</v>
      </c>
      <c r="Q149" s="17">
        <v>-5.8910162002945507E-3</v>
      </c>
    </row>
    <row r="150" spans="1:17" ht="15.75" x14ac:dyDescent="0.25">
      <c r="A150" s="23" t="s">
        <v>359</v>
      </c>
      <c r="B150" s="19" t="s">
        <v>197</v>
      </c>
      <c r="C150" s="20">
        <v>637</v>
      </c>
      <c r="D150" s="20">
        <v>644</v>
      </c>
      <c r="E150" s="20">
        <v>653</v>
      </c>
      <c r="F150" s="20">
        <v>650</v>
      </c>
      <c r="G150" s="20">
        <v>661</v>
      </c>
      <c r="H150" s="20">
        <v>669</v>
      </c>
      <c r="I150" s="20">
        <v>662</v>
      </c>
      <c r="J150" s="20">
        <v>662</v>
      </c>
      <c r="K150" s="17">
        <v>1.098901098901099E-2</v>
      </c>
      <c r="L150" s="17">
        <v>1.3975155279503106E-2</v>
      </c>
      <c r="M150" s="17">
        <v>-4.5941807044410417E-3</v>
      </c>
      <c r="N150" s="17">
        <v>1.6923076923076923E-2</v>
      </c>
      <c r="O150" s="17">
        <v>1.2102874432677761E-2</v>
      </c>
      <c r="P150" s="17">
        <v>-1.0463378176382661E-2</v>
      </c>
      <c r="Q150" s="17">
        <v>0</v>
      </c>
    </row>
    <row r="151" spans="1:17" ht="15.75" x14ac:dyDescent="0.25">
      <c r="A151" s="23" t="s">
        <v>264</v>
      </c>
      <c r="B151" s="19" t="s">
        <v>197</v>
      </c>
      <c r="C151" s="20">
        <v>588</v>
      </c>
      <c r="D151" s="20">
        <v>599</v>
      </c>
      <c r="E151" s="20">
        <v>609</v>
      </c>
      <c r="F151" s="20">
        <v>627</v>
      </c>
      <c r="G151" s="20">
        <v>631</v>
      </c>
      <c r="H151" s="20">
        <v>643</v>
      </c>
      <c r="I151" s="20">
        <v>638</v>
      </c>
      <c r="J151" s="20">
        <v>640</v>
      </c>
      <c r="K151" s="17">
        <v>1.8707482993197279E-2</v>
      </c>
      <c r="L151" s="17">
        <v>1.6694490818030049E-2</v>
      </c>
      <c r="M151" s="17">
        <v>2.9556650246305417E-2</v>
      </c>
      <c r="N151" s="17">
        <v>6.379585326953748E-3</v>
      </c>
      <c r="O151" s="17">
        <v>1.9017432646592711E-2</v>
      </c>
      <c r="P151" s="17">
        <v>-7.7760497667185074E-3</v>
      </c>
      <c r="Q151" s="17">
        <v>3.134796238244514E-3</v>
      </c>
    </row>
    <row r="152" spans="1:17" ht="15.75" x14ac:dyDescent="0.25">
      <c r="A152" s="23" t="s">
        <v>292</v>
      </c>
      <c r="B152" s="19" t="s">
        <v>189</v>
      </c>
      <c r="C152" s="20">
        <v>495</v>
      </c>
      <c r="D152" s="20">
        <v>471</v>
      </c>
      <c r="E152" s="20">
        <v>512</v>
      </c>
      <c r="F152" s="20">
        <v>544</v>
      </c>
      <c r="G152" s="20">
        <v>579</v>
      </c>
      <c r="H152" s="20">
        <v>639</v>
      </c>
      <c r="I152" s="20">
        <v>639</v>
      </c>
      <c r="J152" s="20">
        <v>640</v>
      </c>
      <c r="K152" s="17">
        <v>-4.8484848484848485E-2</v>
      </c>
      <c r="L152" s="17">
        <v>8.7048832271762203E-2</v>
      </c>
      <c r="M152" s="17">
        <v>6.25E-2</v>
      </c>
      <c r="N152" s="17">
        <v>6.4338235294117641E-2</v>
      </c>
      <c r="O152" s="17">
        <v>0.10362694300518134</v>
      </c>
      <c r="P152" s="17">
        <v>0</v>
      </c>
      <c r="Q152" s="17">
        <v>1.5649452269170579E-3</v>
      </c>
    </row>
    <row r="153" spans="1:17" ht="15.75" x14ac:dyDescent="0.25">
      <c r="A153" s="23" t="s">
        <v>291</v>
      </c>
      <c r="B153" s="19" t="s">
        <v>189</v>
      </c>
      <c r="C153" s="20">
        <v>666</v>
      </c>
      <c r="D153" s="20">
        <v>643</v>
      </c>
      <c r="E153" s="20">
        <v>633</v>
      </c>
      <c r="F153" s="20">
        <v>642</v>
      </c>
      <c r="G153" s="20">
        <v>623</v>
      </c>
      <c r="H153" s="20">
        <v>606</v>
      </c>
      <c r="I153" s="20">
        <v>604</v>
      </c>
      <c r="J153" s="20">
        <v>609</v>
      </c>
      <c r="K153" s="17">
        <v>-3.4534534534534533E-2</v>
      </c>
      <c r="L153" s="17">
        <v>-1.5552099533437015E-2</v>
      </c>
      <c r="M153" s="17">
        <v>1.4218009478672985E-2</v>
      </c>
      <c r="N153" s="17">
        <v>-2.9595015576323987E-2</v>
      </c>
      <c r="O153" s="17">
        <v>-2.7287319422150885E-2</v>
      </c>
      <c r="P153" s="17">
        <v>-3.3003300330033004E-3</v>
      </c>
      <c r="Q153" s="17">
        <v>8.2781456953642391E-3</v>
      </c>
    </row>
    <row r="154" spans="1:17" ht="15.75" x14ac:dyDescent="0.25">
      <c r="A154" s="23" t="s">
        <v>229</v>
      </c>
      <c r="B154" s="19" t="s">
        <v>197</v>
      </c>
      <c r="C154" s="20">
        <v>503</v>
      </c>
      <c r="D154" s="20">
        <v>500</v>
      </c>
      <c r="E154" s="20">
        <v>489</v>
      </c>
      <c r="F154" s="20">
        <v>484</v>
      </c>
      <c r="G154" s="20">
        <v>489</v>
      </c>
      <c r="H154" s="20">
        <v>494</v>
      </c>
      <c r="I154" s="20">
        <v>490</v>
      </c>
      <c r="J154" s="20">
        <v>499</v>
      </c>
      <c r="K154" s="17">
        <v>-5.9642147117296221E-3</v>
      </c>
      <c r="L154" s="17">
        <v>-2.1999999999999999E-2</v>
      </c>
      <c r="M154" s="17">
        <v>-1.0224948875255624E-2</v>
      </c>
      <c r="N154" s="17">
        <v>1.0330578512396695E-2</v>
      </c>
      <c r="O154" s="17">
        <v>1.0224948875255624E-2</v>
      </c>
      <c r="P154" s="17">
        <v>-8.0971659919028341E-3</v>
      </c>
      <c r="Q154" s="17">
        <v>1.8367346938775512E-2</v>
      </c>
    </row>
    <row r="155" spans="1:17" ht="15.75" x14ac:dyDescent="0.25">
      <c r="A155" s="23" t="s">
        <v>338</v>
      </c>
      <c r="B155" s="19" t="s">
        <v>189</v>
      </c>
      <c r="C155" s="20">
        <v>548</v>
      </c>
      <c r="D155" s="20">
        <v>545</v>
      </c>
      <c r="E155" s="20">
        <v>559</v>
      </c>
      <c r="F155" s="20">
        <v>544</v>
      </c>
      <c r="G155" s="20">
        <v>514</v>
      </c>
      <c r="H155" s="20">
        <v>488</v>
      </c>
      <c r="I155" s="20">
        <v>486</v>
      </c>
      <c r="J155" s="20">
        <v>481</v>
      </c>
      <c r="K155" s="17">
        <v>-5.4744525547445258E-3</v>
      </c>
      <c r="L155" s="17">
        <v>2.5688073394495414E-2</v>
      </c>
      <c r="M155" s="17">
        <v>-2.6833631484794274E-2</v>
      </c>
      <c r="N155" s="17">
        <v>-5.514705882352941E-2</v>
      </c>
      <c r="O155" s="17">
        <v>-5.0583657587548639E-2</v>
      </c>
      <c r="P155" s="17">
        <v>-4.0983606557377051E-3</v>
      </c>
      <c r="Q155" s="17">
        <v>-1.0288065843621399E-2</v>
      </c>
    </row>
    <row r="156" spans="1:17" ht="15.75" x14ac:dyDescent="0.25">
      <c r="A156" s="23" t="s">
        <v>302</v>
      </c>
      <c r="B156" s="19" t="s">
        <v>197</v>
      </c>
      <c r="C156" s="20">
        <v>449</v>
      </c>
      <c r="D156" s="20">
        <v>455</v>
      </c>
      <c r="E156" s="20">
        <v>462</v>
      </c>
      <c r="F156" s="20">
        <v>468</v>
      </c>
      <c r="G156" s="20">
        <v>477</v>
      </c>
      <c r="H156" s="20">
        <v>479</v>
      </c>
      <c r="I156" s="20">
        <v>477</v>
      </c>
      <c r="J156" s="20">
        <v>474</v>
      </c>
      <c r="K156" s="17">
        <v>1.3363028953229399E-2</v>
      </c>
      <c r="L156" s="17">
        <v>1.5384615384615385E-2</v>
      </c>
      <c r="M156" s="17">
        <v>1.2987012987012988E-2</v>
      </c>
      <c r="N156" s="17">
        <v>1.9230769230769232E-2</v>
      </c>
      <c r="O156" s="17">
        <v>4.1928721174004195E-3</v>
      </c>
      <c r="P156" s="17">
        <v>-4.1753653444676405E-3</v>
      </c>
      <c r="Q156" s="17">
        <v>-6.2893081761006293E-3</v>
      </c>
    </row>
    <row r="157" spans="1:17" ht="15.75" x14ac:dyDescent="0.25">
      <c r="A157" s="23" t="s">
        <v>348</v>
      </c>
      <c r="B157" s="19" t="s">
        <v>197</v>
      </c>
      <c r="C157" s="20">
        <v>319</v>
      </c>
      <c r="D157" s="20">
        <v>316</v>
      </c>
      <c r="E157" s="20">
        <v>314</v>
      </c>
      <c r="F157" s="20">
        <v>317</v>
      </c>
      <c r="G157" s="20">
        <v>317</v>
      </c>
      <c r="H157" s="20">
        <v>325</v>
      </c>
      <c r="I157" s="20">
        <v>323</v>
      </c>
      <c r="J157" s="20">
        <v>321</v>
      </c>
      <c r="K157" s="17">
        <v>-9.4043887147335428E-3</v>
      </c>
      <c r="L157" s="17">
        <v>-6.3291139240506328E-3</v>
      </c>
      <c r="M157" s="17">
        <v>9.5541401273885346E-3</v>
      </c>
      <c r="N157" s="17">
        <v>0</v>
      </c>
      <c r="O157" s="17">
        <v>2.5236593059936908E-2</v>
      </c>
      <c r="P157" s="17">
        <v>-6.1538461538461538E-3</v>
      </c>
      <c r="Q157" s="17">
        <v>-6.1919504643962852E-3</v>
      </c>
    </row>
    <row r="158" spans="1:17" ht="15.75" x14ac:dyDescent="0.25">
      <c r="A158" s="23" t="s">
        <v>289</v>
      </c>
      <c r="B158" s="19" t="s">
        <v>197</v>
      </c>
      <c r="C158" s="20">
        <v>297</v>
      </c>
      <c r="D158" s="20">
        <v>302</v>
      </c>
      <c r="E158" s="20">
        <v>303</v>
      </c>
      <c r="F158" s="20">
        <v>311</v>
      </c>
      <c r="G158" s="20">
        <v>317</v>
      </c>
      <c r="H158" s="20">
        <v>327</v>
      </c>
      <c r="I158" s="20">
        <v>326</v>
      </c>
      <c r="J158" s="20">
        <v>320</v>
      </c>
      <c r="K158" s="17">
        <v>1.6835016835016835E-2</v>
      </c>
      <c r="L158" s="17">
        <v>3.3112582781456954E-3</v>
      </c>
      <c r="M158" s="17">
        <v>2.6402640264026403E-2</v>
      </c>
      <c r="N158" s="17">
        <v>1.9292604501607719E-2</v>
      </c>
      <c r="O158" s="17">
        <v>3.1545741324921134E-2</v>
      </c>
      <c r="P158" s="17">
        <v>-3.0581039755351682E-3</v>
      </c>
      <c r="Q158" s="17">
        <v>-1.8404907975460124E-2</v>
      </c>
    </row>
    <row r="159" spans="1:17" ht="15.75" x14ac:dyDescent="0.25">
      <c r="A159" s="23" t="s">
        <v>202</v>
      </c>
      <c r="B159" s="19" t="s">
        <v>197</v>
      </c>
      <c r="C159" s="20">
        <v>301</v>
      </c>
      <c r="D159" s="20">
        <v>306</v>
      </c>
      <c r="E159" s="20">
        <v>307</v>
      </c>
      <c r="F159" s="20">
        <v>312</v>
      </c>
      <c r="G159" s="20">
        <v>310</v>
      </c>
      <c r="H159" s="20">
        <v>317</v>
      </c>
      <c r="I159" s="20">
        <v>318</v>
      </c>
      <c r="J159" s="20">
        <v>309</v>
      </c>
      <c r="K159" s="17">
        <v>1.6611295681063124E-2</v>
      </c>
      <c r="L159" s="17">
        <v>3.2679738562091504E-3</v>
      </c>
      <c r="M159" s="17">
        <v>1.6286644951140065E-2</v>
      </c>
      <c r="N159" s="17">
        <v>-6.41025641025641E-3</v>
      </c>
      <c r="O159" s="17">
        <v>2.2580645161290321E-2</v>
      </c>
      <c r="P159" s="17">
        <v>3.1545741324921135E-3</v>
      </c>
      <c r="Q159" s="17">
        <v>-2.8301886792452831E-2</v>
      </c>
    </row>
    <row r="160" spans="1:17" ht="15.75" x14ac:dyDescent="0.25">
      <c r="A160" s="23" t="s">
        <v>232</v>
      </c>
      <c r="B160" s="19" t="s">
        <v>197</v>
      </c>
      <c r="C160" s="20">
        <v>297</v>
      </c>
      <c r="D160" s="20">
        <v>294</v>
      </c>
      <c r="E160" s="20">
        <v>294</v>
      </c>
      <c r="F160" s="20">
        <v>290</v>
      </c>
      <c r="G160" s="20">
        <v>296</v>
      </c>
      <c r="H160" s="20">
        <v>289</v>
      </c>
      <c r="I160" s="20">
        <v>295</v>
      </c>
      <c r="J160" s="20">
        <v>300</v>
      </c>
      <c r="K160" s="17">
        <v>-1.0101010101010102E-2</v>
      </c>
      <c r="L160" s="17">
        <v>0</v>
      </c>
      <c r="M160" s="17">
        <v>-1.3605442176870748E-2</v>
      </c>
      <c r="N160" s="17">
        <v>2.0689655172413793E-2</v>
      </c>
      <c r="O160" s="17">
        <v>-2.364864864864865E-2</v>
      </c>
      <c r="P160" s="17">
        <v>2.0761245674740483E-2</v>
      </c>
      <c r="Q160" s="17">
        <v>1.6949152542372881E-2</v>
      </c>
    </row>
    <row r="161" spans="1:17" ht="15.75" x14ac:dyDescent="0.25">
      <c r="A161" s="23" t="s">
        <v>337</v>
      </c>
      <c r="B161" s="19" t="s">
        <v>197</v>
      </c>
      <c r="C161" s="20">
        <v>379</v>
      </c>
      <c r="D161" s="20">
        <v>357</v>
      </c>
      <c r="E161" s="20">
        <v>343</v>
      </c>
      <c r="F161" s="20">
        <v>330</v>
      </c>
      <c r="G161" s="20">
        <v>307</v>
      </c>
      <c r="H161" s="20">
        <v>295</v>
      </c>
      <c r="I161" s="20">
        <v>301</v>
      </c>
      <c r="J161" s="20">
        <v>293</v>
      </c>
      <c r="K161" s="17">
        <v>-5.8047493403693931E-2</v>
      </c>
      <c r="L161" s="17">
        <v>-3.9215686274509803E-2</v>
      </c>
      <c r="M161" s="17">
        <v>-3.7900874635568516E-2</v>
      </c>
      <c r="N161" s="17">
        <v>-6.9696969696969702E-2</v>
      </c>
      <c r="O161" s="17">
        <v>-3.9087947882736153E-2</v>
      </c>
      <c r="P161" s="17">
        <v>2.0338983050847456E-2</v>
      </c>
      <c r="Q161" s="17">
        <v>-2.6578073089700997E-2</v>
      </c>
    </row>
    <row r="162" spans="1:17" ht="15.75" x14ac:dyDescent="0.25">
      <c r="A162" s="23" t="s">
        <v>349</v>
      </c>
      <c r="B162" s="19" t="s">
        <v>197</v>
      </c>
      <c r="C162" s="20">
        <v>314</v>
      </c>
      <c r="D162" s="20">
        <v>307</v>
      </c>
      <c r="E162" s="20">
        <v>297</v>
      </c>
      <c r="F162" s="20">
        <v>287</v>
      </c>
      <c r="G162" s="20">
        <v>273</v>
      </c>
      <c r="H162" s="20">
        <v>260</v>
      </c>
      <c r="I162" s="20">
        <v>257</v>
      </c>
      <c r="J162" s="20">
        <v>258</v>
      </c>
      <c r="K162" s="17">
        <v>-2.2292993630573247E-2</v>
      </c>
      <c r="L162" s="17">
        <v>-3.2573289902280131E-2</v>
      </c>
      <c r="M162" s="17">
        <v>-3.3670033670033669E-2</v>
      </c>
      <c r="N162" s="17">
        <v>-4.878048780487805E-2</v>
      </c>
      <c r="O162" s="17">
        <v>-4.7619047619047616E-2</v>
      </c>
      <c r="P162" s="17">
        <v>-1.1538461538461539E-2</v>
      </c>
      <c r="Q162" s="17">
        <v>3.8910505836575876E-3</v>
      </c>
    </row>
    <row r="163" spans="1:17" ht="15.75" x14ac:dyDescent="0.25">
      <c r="A163" s="23" t="s">
        <v>362</v>
      </c>
      <c r="B163" s="19" t="s">
        <v>197</v>
      </c>
      <c r="C163" s="20">
        <v>228</v>
      </c>
      <c r="D163" s="20">
        <v>235</v>
      </c>
      <c r="E163" s="20">
        <v>241</v>
      </c>
      <c r="F163" s="20">
        <v>254</v>
      </c>
      <c r="G163" s="20">
        <v>261</v>
      </c>
      <c r="H163" s="20">
        <v>261</v>
      </c>
      <c r="I163" s="20">
        <v>258</v>
      </c>
      <c r="J163" s="20">
        <v>257</v>
      </c>
      <c r="K163" s="17">
        <v>3.0701754385964911E-2</v>
      </c>
      <c r="L163" s="17">
        <v>2.553191489361702E-2</v>
      </c>
      <c r="M163" s="17">
        <v>5.3941908713692949E-2</v>
      </c>
      <c r="N163" s="17">
        <v>2.7559055118110236E-2</v>
      </c>
      <c r="O163" s="17">
        <v>0</v>
      </c>
      <c r="P163" s="17">
        <v>-1.1494252873563218E-2</v>
      </c>
      <c r="Q163" s="17">
        <v>-3.875968992248062E-3</v>
      </c>
    </row>
    <row r="164" spans="1:17" ht="15.75" x14ac:dyDescent="0.25">
      <c r="A164" s="23" t="s">
        <v>222</v>
      </c>
      <c r="B164" s="19" t="s">
        <v>189</v>
      </c>
      <c r="C164" s="20">
        <v>245</v>
      </c>
      <c r="D164" s="20">
        <v>238</v>
      </c>
      <c r="E164" s="20">
        <v>233</v>
      </c>
      <c r="F164" s="20">
        <v>232</v>
      </c>
      <c r="G164" s="20">
        <v>228</v>
      </c>
      <c r="H164" s="20">
        <v>226</v>
      </c>
      <c r="I164" s="20">
        <v>227</v>
      </c>
      <c r="J164" s="20">
        <v>233</v>
      </c>
      <c r="K164" s="17">
        <v>-2.8571428571428571E-2</v>
      </c>
      <c r="L164" s="17">
        <v>-2.100840336134454E-2</v>
      </c>
      <c r="M164" s="17">
        <v>-4.2918454935622317E-3</v>
      </c>
      <c r="N164" s="17">
        <v>-1.7241379310344827E-2</v>
      </c>
      <c r="O164" s="17">
        <v>-8.771929824561403E-3</v>
      </c>
      <c r="P164" s="17">
        <v>4.4247787610619468E-3</v>
      </c>
      <c r="Q164" s="17">
        <v>2.643171806167401E-2</v>
      </c>
    </row>
    <row r="165" spans="1:17" ht="15.75" x14ac:dyDescent="0.25">
      <c r="A165" s="23" t="s">
        <v>231</v>
      </c>
      <c r="B165" s="19" t="s">
        <v>197</v>
      </c>
      <c r="C165" s="20">
        <v>196</v>
      </c>
      <c r="D165" s="20">
        <v>197</v>
      </c>
      <c r="E165" s="20">
        <v>197</v>
      </c>
      <c r="F165" s="20">
        <v>202</v>
      </c>
      <c r="G165" s="20">
        <v>201</v>
      </c>
      <c r="H165" s="20">
        <v>203</v>
      </c>
      <c r="I165" s="20">
        <v>200</v>
      </c>
      <c r="J165" s="20">
        <v>202</v>
      </c>
      <c r="K165" s="17">
        <v>5.1020408163265302E-3</v>
      </c>
      <c r="L165" s="17">
        <v>0</v>
      </c>
      <c r="M165" s="17">
        <v>2.5380710659898477E-2</v>
      </c>
      <c r="N165" s="17">
        <v>-4.9504950495049506E-3</v>
      </c>
      <c r="O165" s="17">
        <v>9.9502487562189053E-3</v>
      </c>
      <c r="P165" s="17">
        <v>-1.4778325123152709E-2</v>
      </c>
      <c r="Q165" s="17">
        <v>0.01</v>
      </c>
    </row>
    <row r="166" spans="1:17" ht="15.75" x14ac:dyDescent="0.25">
      <c r="A166" s="23" t="s">
        <v>350</v>
      </c>
      <c r="B166" s="19" t="s">
        <v>197</v>
      </c>
      <c r="C166" s="20">
        <v>126</v>
      </c>
      <c r="D166" s="20">
        <v>121</v>
      </c>
      <c r="E166" s="20">
        <v>123</v>
      </c>
      <c r="F166" s="20">
        <v>118</v>
      </c>
      <c r="G166" s="20">
        <v>113</v>
      </c>
      <c r="H166" s="20">
        <v>112</v>
      </c>
      <c r="I166" s="20">
        <v>108</v>
      </c>
      <c r="J166" s="20">
        <v>102</v>
      </c>
      <c r="K166" s="17">
        <v>-3.968253968253968E-2</v>
      </c>
      <c r="L166" s="17">
        <v>1.6528925619834711E-2</v>
      </c>
      <c r="M166" s="17">
        <v>-4.065040650406504E-2</v>
      </c>
      <c r="N166" s="17">
        <v>-4.2372881355932202E-2</v>
      </c>
      <c r="O166" s="17">
        <v>-8.8495575221238937E-3</v>
      </c>
      <c r="P166" s="17">
        <v>-3.5714285714285712E-2</v>
      </c>
      <c r="Q166" s="17">
        <v>-5.5555555555555552E-2</v>
      </c>
    </row>
    <row r="167" spans="1:17" ht="16.5" thickBot="1" x14ac:dyDescent="0.3">
      <c r="A167" s="5" t="s">
        <v>334</v>
      </c>
      <c r="B167" s="32" t="s">
        <v>267</v>
      </c>
      <c r="C167" s="34">
        <v>22</v>
      </c>
      <c r="D167" s="34">
        <v>22</v>
      </c>
      <c r="E167" s="34">
        <v>22</v>
      </c>
      <c r="F167" s="34">
        <v>23</v>
      </c>
      <c r="G167" s="34">
        <v>23</v>
      </c>
      <c r="H167" s="34">
        <v>22</v>
      </c>
      <c r="I167" s="34">
        <v>22</v>
      </c>
      <c r="J167" s="34">
        <v>22</v>
      </c>
      <c r="K167" s="35">
        <v>0</v>
      </c>
      <c r="L167" s="35">
        <v>0</v>
      </c>
      <c r="M167" s="35">
        <v>4.5454545454545456E-2</v>
      </c>
      <c r="N167" s="35">
        <v>0</v>
      </c>
      <c r="O167" s="35">
        <v>-4.3478260869565216E-2</v>
      </c>
      <c r="P167" s="35">
        <v>0</v>
      </c>
      <c r="Q167" s="35">
        <v>0</v>
      </c>
    </row>
    <row r="168" spans="1:17" ht="16.5" thickTop="1" x14ac:dyDescent="0.25">
      <c r="A168" s="24" t="s">
        <v>418</v>
      </c>
      <c r="B168" s="24"/>
      <c r="C168" s="24">
        <v>4012016</v>
      </c>
      <c r="D168" s="24">
        <v>4072410</v>
      </c>
      <c r="E168" s="24">
        <v>4130404</v>
      </c>
      <c r="F168" s="24">
        <v>4197938</v>
      </c>
      <c r="G168" s="24">
        <v>4261628</v>
      </c>
      <c r="H168" s="24">
        <v>4337474</v>
      </c>
      <c r="I168" s="24">
        <v>4395202</v>
      </c>
      <c r="J168" s="24">
        <v>4457722</v>
      </c>
      <c r="K168" s="17">
        <v>1.5053279947039094E-2</v>
      </c>
      <c r="L168" s="17">
        <v>1.4240707590836876E-2</v>
      </c>
      <c r="M168" s="17">
        <v>1.635045869605007E-2</v>
      </c>
      <c r="N168" s="17">
        <v>1.5171734313370041E-2</v>
      </c>
      <c r="O168" s="17">
        <v>1.7797423895281335E-2</v>
      </c>
      <c r="P168" s="17">
        <v>1.3309128769417408E-2</v>
      </c>
      <c r="Q168" s="17">
        <v>1.4224602191207594E-2</v>
      </c>
    </row>
    <row r="169" spans="1:17" ht="15.75" x14ac:dyDescent="0.25">
      <c r="A169" s="126" t="s">
        <v>417</v>
      </c>
      <c r="B169" s="126"/>
      <c r="C169" s="126">
        <v>490088</v>
      </c>
      <c r="D169" s="126">
        <v>494359</v>
      </c>
      <c r="E169" s="126">
        <v>499673</v>
      </c>
      <c r="F169" s="126">
        <v>509165</v>
      </c>
      <c r="G169" s="126">
        <v>514760</v>
      </c>
      <c r="H169" s="126">
        <v>521776</v>
      </c>
      <c r="I169" s="126">
        <v>526950</v>
      </c>
      <c r="J169" s="126">
        <v>533965</v>
      </c>
      <c r="K169" s="127">
        <v>8.7147614306002184E-3</v>
      </c>
      <c r="L169" s="127">
        <v>1.0749273301386239E-2</v>
      </c>
      <c r="M169" s="127">
        <v>1.8996423661074343E-2</v>
      </c>
      <c r="N169" s="127">
        <v>1.0988579340685239E-2</v>
      </c>
      <c r="O169" s="127">
        <v>1.3629652653663843E-2</v>
      </c>
      <c r="P169" s="127">
        <v>9.916132593296741E-3</v>
      </c>
      <c r="Q169" s="127">
        <v>1.3312458487522535E-2</v>
      </c>
    </row>
    <row r="170" spans="1:17" ht="15.75" x14ac:dyDescent="0.25">
      <c r="A170" s="23" t="s">
        <v>416</v>
      </c>
      <c r="B170" s="23"/>
      <c r="C170" s="24">
        <v>4502104</v>
      </c>
      <c r="D170" s="24">
        <v>4566769</v>
      </c>
      <c r="E170" s="24">
        <v>4630077</v>
      </c>
      <c r="F170" s="24">
        <v>4707103</v>
      </c>
      <c r="G170" s="24">
        <v>4776388</v>
      </c>
      <c r="H170" s="24">
        <v>4859250</v>
      </c>
      <c r="I170" s="24">
        <v>4922152</v>
      </c>
      <c r="J170" s="24">
        <v>4991687</v>
      </c>
      <c r="K170" s="17">
        <v>1.4363284366598372E-2</v>
      </c>
      <c r="L170" s="17">
        <v>1.3862755046292028E-2</v>
      </c>
      <c r="M170" s="17">
        <v>1.6636008429233465E-2</v>
      </c>
      <c r="N170" s="17">
        <v>1.4719244511964153E-2</v>
      </c>
      <c r="O170" s="17">
        <v>1.7348255627474149E-2</v>
      </c>
      <c r="P170" s="17">
        <v>1.2944796007614343E-2</v>
      </c>
      <c r="Q170" s="17">
        <v>1.41269509759146E-2</v>
      </c>
    </row>
    <row r="171" spans="1:17" x14ac:dyDescent="0.25">
      <c r="C171" s="143"/>
      <c r="D171" s="143"/>
      <c r="E171" s="143"/>
      <c r="F171" s="143"/>
      <c r="G171" s="143"/>
      <c r="H171" s="143"/>
      <c r="I171" s="143"/>
      <c r="J171" s="143"/>
    </row>
    <row r="172" spans="1:17" x14ac:dyDescent="0.25">
      <c r="C172" s="144"/>
      <c r="D172" s="144"/>
      <c r="E172" s="144"/>
      <c r="F172" s="144"/>
      <c r="G172" s="144"/>
      <c r="H172" s="144"/>
      <c r="I172" s="144"/>
      <c r="J172" s="144"/>
    </row>
    <row r="173" spans="1:17" x14ac:dyDescent="0.25">
      <c r="A173" s="39" t="s">
        <v>365</v>
      </c>
      <c r="B173" s="40"/>
      <c r="C173" s="129"/>
      <c r="D173" s="129"/>
      <c r="E173" s="129"/>
      <c r="F173" s="129"/>
      <c r="G173" s="129"/>
      <c r="H173" s="129"/>
      <c r="I173" s="129"/>
      <c r="J173" s="129"/>
      <c r="K173" s="42"/>
      <c r="L173" s="42"/>
      <c r="M173" s="42"/>
      <c r="N173" s="42"/>
      <c r="O173" s="42"/>
      <c r="P173" s="42"/>
      <c r="Q173" s="42"/>
    </row>
    <row r="174" spans="1:17" x14ac:dyDescent="0.25">
      <c r="A174" s="43" t="s">
        <v>366</v>
      </c>
      <c r="B174" s="40"/>
      <c r="C174" s="129"/>
      <c r="D174" s="129"/>
      <c r="E174" s="129"/>
      <c r="F174" s="129"/>
      <c r="G174" s="129"/>
      <c r="H174" s="129"/>
      <c r="I174" s="129"/>
      <c r="J174" s="129"/>
      <c r="K174" s="44"/>
      <c r="L174" s="44"/>
      <c r="M174" s="44"/>
      <c r="N174" s="44"/>
      <c r="O174" s="44"/>
      <c r="P174" s="44"/>
      <c r="Q174" s="44"/>
    </row>
    <row r="175" spans="1:17" x14ac:dyDescent="0.25">
      <c r="A175" s="45" t="s">
        <v>376</v>
      </c>
      <c r="B175" s="46"/>
      <c r="C175" s="41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</row>
    <row r="176" spans="1:17" x14ac:dyDescent="0.25">
      <c r="A176" s="45" t="s">
        <v>367</v>
      </c>
      <c r="B176" s="46"/>
      <c r="C176" s="41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</row>
    <row r="177" spans="1:17" x14ac:dyDescent="0.25">
      <c r="A177" s="45"/>
      <c r="B177" s="46"/>
      <c r="C177" s="41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</row>
    <row r="178" spans="1:17" x14ac:dyDescent="0.25">
      <c r="A178" s="45" t="s">
        <v>377</v>
      </c>
      <c r="B178" s="46"/>
      <c r="C178" s="41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</row>
    <row r="179" spans="1:17" x14ac:dyDescent="0.25">
      <c r="A179" s="45"/>
      <c r="B179" s="46"/>
      <c r="C179" s="41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</row>
    <row r="180" spans="1:17" x14ac:dyDescent="0.25">
      <c r="A180" s="146" t="s">
        <v>368</v>
      </c>
      <c r="B180" s="146"/>
      <c r="C180" s="41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</row>
    <row r="181" spans="1:17" x14ac:dyDescent="0.25">
      <c r="A181" s="51" t="s">
        <v>369</v>
      </c>
      <c r="B181" s="46"/>
      <c r="C181" s="41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</row>
    <row r="182" spans="1:17" x14ac:dyDescent="0.25">
      <c r="A182" s="43" t="s">
        <v>370</v>
      </c>
      <c r="B182" s="46"/>
      <c r="C182" s="41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</row>
    <row r="183" spans="1:17" x14ac:dyDescent="0.25">
      <c r="A183" s="43" t="s">
        <v>371</v>
      </c>
      <c r="B183" s="53"/>
      <c r="C183" s="41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</row>
    <row r="184" spans="1:17" x14ac:dyDescent="0.25">
      <c r="A184" s="54" t="s">
        <v>381</v>
      </c>
      <c r="B184" s="53"/>
      <c r="C184" s="41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</row>
    <row r="185" spans="1:17" x14ac:dyDescent="0.25">
      <c r="A185" s="54" t="s">
        <v>379</v>
      </c>
      <c r="B185" s="53"/>
      <c r="C185" s="41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</row>
    <row r="186" spans="1:17" x14ac:dyDescent="0.25">
      <c r="A186" s="43" t="s">
        <v>372</v>
      </c>
      <c r="B186" s="53"/>
      <c r="C186" s="37"/>
      <c r="D186" s="37"/>
      <c r="E186" s="37"/>
      <c r="F186" s="37"/>
      <c r="G186" s="37"/>
      <c r="H186" s="37"/>
      <c r="I186" s="37"/>
      <c r="J186" s="37"/>
      <c r="K186" s="128"/>
      <c r="L186" s="128"/>
      <c r="M186" s="128"/>
      <c r="N186" s="128"/>
      <c r="O186" s="128"/>
      <c r="P186" s="128"/>
      <c r="Q186" s="128"/>
    </row>
    <row r="187" spans="1:17" x14ac:dyDescent="0.25">
      <c r="A187" s="45" t="s">
        <v>411</v>
      </c>
    </row>
    <row r="188" spans="1:17" x14ac:dyDescent="0.25">
      <c r="A188" s="43" t="s">
        <v>373</v>
      </c>
    </row>
    <row r="189" spans="1:17" x14ac:dyDescent="0.25">
      <c r="A189" s="43" t="s">
        <v>374</v>
      </c>
    </row>
  </sheetData>
  <mergeCells count="3">
    <mergeCell ref="A180:B180"/>
    <mergeCell ref="A2:Q2"/>
    <mergeCell ref="A1:Q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0"/>
  <sheetViews>
    <sheetView tabSelected="1" workbookViewId="0">
      <selection activeCell="Z60" sqref="Z60"/>
    </sheetView>
  </sheetViews>
  <sheetFormatPr defaultRowHeight="15" x14ac:dyDescent="0.25"/>
  <cols>
    <col min="2" max="2" width="17.7109375" customWidth="1"/>
    <col min="3" max="3" width="0" hidden="1" customWidth="1"/>
    <col min="4" max="9" width="9.140625" hidden="1" customWidth="1"/>
    <col min="10" max="10" width="13" customWidth="1"/>
    <col min="11" max="13" width="9.140625" customWidth="1"/>
    <col min="14" max="21" width="9.140625" hidden="1" customWidth="1"/>
  </cols>
  <sheetData>
    <row r="1" spans="1:34" ht="19.5" customHeight="1" thickBot="1" x14ac:dyDescent="0.3">
      <c r="A1" s="4" t="s">
        <v>179</v>
      </c>
      <c r="B1" s="5" t="s">
        <v>180</v>
      </c>
      <c r="C1" s="6" t="s">
        <v>181</v>
      </c>
      <c r="D1" s="7">
        <v>2011</v>
      </c>
      <c r="E1" s="7">
        <v>2012</v>
      </c>
      <c r="F1" s="7">
        <v>2013</v>
      </c>
      <c r="G1" s="7">
        <v>2014</v>
      </c>
      <c r="H1" s="7">
        <v>2015</v>
      </c>
      <c r="I1" s="7">
        <v>2016</v>
      </c>
      <c r="J1" s="7">
        <v>2017</v>
      </c>
      <c r="K1" s="7">
        <v>2018</v>
      </c>
      <c r="L1" s="153" t="s">
        <v>419</v>
      </c>
      <c r="M1" s="154" t="s">
        <v>420</v>
      </c>
      <c r="N1" s="152"/>
      <c r="O1" s="8" t="s">
        <v>182</v>
      </c>
      <c r="P1" s="8" t="s">
        <v>183</v>
      </c>
      <c r="Q1" s="8" t="s">
        <v>185</v>
      </c>
      <c r="R1" s="8" t="s">
        <v>186</v>
      </c>
      <c r="S1" s="8" t="s">
        <v>187</v>
      </c>
      <c r="T1" s="8" t="s">
        <v>188</v>
      </c>
      <c r="U1" s="8" t="s">
        <v>375</v>
      </c>
      <c r="W1" s="150" t="s">
        <v>437</v>
      </c>
      <c r="Z1" s="193" t="s">
        <v>453</v>
      </c>
    </row>
    <row r="2" spans="1:34" s="161" customFormat="1" ht="16.5" thickTop="1" x14ac:dyDescent="0.25">
      <c r="A2" s="172">
        <v>23008</v>
      </c>
      <c r="B2" s="173" t="s">
        <v>191</v>
      </c>
      <c r="C2" s="158" t="s">
        <v>192</v>
      </c>
      <c r="D2" s="174">
        <v>17946</v>
      </c>
      <c r="E2" s="174">
        <v>17791</v>
      </c>
      <c r="F2" s="174">
        <v>17750</v>
      </c>
      <c r="G2" s="174">
        <v>18064</v>
      </c>
      <c r="H2" s="174">
        <v>18157</v>
      </c>
      <c r="I2" s="174">
        <v>18463</v>
      </c>
      <c r="J2" s="174">
        <v>18602</v>
      </c>
      <c r="K2" s="174">
        <v>18803</v>
      </c>
      <c r="L2" s="174">
        <v>63</v>
      </c>
      <c r="M2" s="160">
        <v>84</v>
      </c>
      <c r="O2" s="175">
        <v>-8.637022177644043E-3</v>
      </c>
      <c r="P2" s="175">
        <v>-2.3045360013489967E-3</v>
      </c>
      <c r="Q2" s="175">
        <v>1.7690140845070423E-2</v>
      </c>
      <c r="R2" s="175">
        <v>5.1483613817537646E-3</v>
      </c>
      <c r="S2" s="175">
        <v>1.6853004350939033E-2</v>
      </c>
      <c r="T2" s="175">
        <v>7.5285706548231602E-3</v>
      </c>
      <c r="U2" s="175">
        <v>1.0805289753789915E-2</v>
      </c>
      <c r="W2" s="190">
        <f>1000*(L2+M2)/K2</f>
        <v>7.8179013987129711</v>
      </c>
      <c r="Z2" s="194">
        <f>M2/(L2+M2)</f>
        <v>0.5714285714285714</v>
      </c>
    </row>
    <row r="3" spans="1:34" s="161" customFormat="1" ht="15.75" x14ac:dyDescent="0.25">
      <c r="A3" s="156">
        <v>51043</v>
      </c>
      <c r="B3" s="157" t="s">
        <v>204</v>
      </c>
      <c r="C3" s="158" t="s">
        <v>201</v>
      </c>
      <c r="D3" s="163">
        <v>5494</v>
      </c>
      <c r="E3" s="163">
        <v>5477</v>
      </c>
      <c r="F3" s="163">
        <v>5486</v>
      </c>
      <c r="G3" s="163">
        <v>5522</v>
      </c>
      <c r="H3" s="163">
        <v>5586</v>
      </c>
      <c r="I3" s="163">
        <v>5641</v>
      </c>
      <c r="J3" s="163">
        <v>5661</v>
      </c>
      <c r="K3" s="163">
        <v>5706</v>
      </c>
      <c r="L3" s="163">
        <v>11</v>
      </c>
      <c r="M3" s="160">
        <v>18</v>
      </c>
      <c r="O3" s="164">
        <v>-3.0942846741900255E-3</v>
      </c>
      <c r="P3" s="164">
        <v>1.6432353478181487E-3</v>
      </c>
      <c r="Q3" s="164">
        <v>6.562158220925993E-3</v>
      </c>
      <c r="R3" s="164">
        <v>1.1590003621876132E-2</v>
      </c>
      <c r="S3" s="164">
        <v>9.8460436806301465E-3</v>
      </c>
      <c r="T3" s="164">
        <v>3.5454706612302782E-3</v>
      </c>
      <c r="U3" s="164">
        <v>7.9491255961844191E-3</v>
      </c>
      <c r="W3" s="190">
        <f t="shared" ref="W3:W15" si="0">1000*(L3+M3)/K3</f>
        <v>5.0823694356817386</v>
      </c>
      <c r="Z3" s="194">
        <f>M3/(L3+M3)</f>
        <v>0.62068965517241381</v>
      </c>
      <c r="AG3" s="157" t="s">
        <v>458</v>
      </c>
      <c r="AH3" s="190">
        <v>1.358211395713854</v>
      </c>
    </row>
    <row r="4" spans="1:34" s="161" customFormat="1" ht="15.75" x14ac:dyDescent="0.25">
      <c r="A4" s="165">
        <v>17000</v>
      </c>
      <c r="B4" s="166" t="s">
        <v>60</v>
      </c>
      <c r="C4" s="167" t="s">
        <v>184</v>
      </c>
      <c r="D4" s="168">
        <v>367874</v>
      </c>
      <c r="E4" s="168">
        <v>373160</v>
      </c>
      <c r="F4" s="168">
        <v>378373</v>
      </c>
      <c r="G4" s="168">
        <v>385122</v>
      </c>
      <c r="H4" s="168">
        <v>394893</v>
      </c>
      <c r="I4" s="168">
        <v>403007</v>
      </c>
      <c r="J4" s="168">
        <v>408233</v>
      </c>
      <c r="K4" s="168">
        <v>413406</v>
      </c>
      <c r="L4" s="168">
        <v>607</v>
      </c>
      <c r="M4" s="160">
        <v>324</v>
      </c>
      <c r="O4" s="169">
        <v>1.4369050272647701E-2</v>
      </c>
      <c r="P4" s="169">
        <v>1.3969878872333584E-2</v>
      </c>
      <c r="Q4" s="169">
        <v>1.7836896395884483E-2</v>
      </c>
      <c r="R4" s="169">
        <v>2.5371181080281052E-2</v>
      </c>
      <c r="S4" s="169">
        <v>2.0547338139698602E-2</v>
      </c>
      <c r="T4" s="169">
        <v>1.296751669325843E-2</v>
      </c>
      <c r="U4" s="169">
        <v>1.2671685042610469E-2</v>
      </c>
      <c r="W4" s="190">
        <f t="shared" si="0"/>
        <v>2.2520234345897254</v>
      </c>
      <c r="Z4" s="194">
        <f>M4/(L4+M4)</f>
        <v>0.34801288936627284</v>
      </c>
      <c r="AG4" s="195" t="s">
        <v>459</v>
      </c>
      <c r="AH4" s="190">
        <v>2.3479921010620188</v>
      </c>
    </row>
    <row r="5" spans="1:34" s="161" customFormat="1" ht="15.75" x14ac:dyDescent="0.25">
      <c r="A5" s="156">
        <v>41009</v>
      </c>
      <c r="B5" s="157" t="s">
        <v>223</v>
      </c>
      <c r="C5" s="158" t="s">
        <v>192</v>
      </c>
      <c r="D5" s="163">
        <v>11171</v>
      </c>
      <c r="E5" s="163">
        <v>10961</v>
      </c>
      <c r="F5" s="163">
        <v>10749</v>
      </c>
      <c r="G5" s="163">
        <v>10868</v>
      </c>
      <c r="H5" s="163">
        <v>11084</v>
      </c>
      <c r="I5" s="163">
        <v>11231</v>
      </c>
      <c r="J5" s="163">
        <v>11292</v>
      </c>
      <c r="K5" s="163">
        <v>11359</v>
      </c>
      <c r="L5" s="163">
        <v>37</v>
      </c>
      <c r="M5" s="160">
        <v>6</v>
      </c>
      <c r="O5" s="164">
        <v>-1.8798675140990064E-2</v>
      </c>
      <c r="P5" s="164">
        <v>-1.9341300976188303E-2</v>
      </c>
      <c r="Q5" s="164">
        <v>1.107079728346823E-2</v>
      </c>
      <c r="R5" s="164">
        <v>1.9874861980125138E-2</v>
      </c>
      <c r="S5" s="164">
        <v>1.3262360158787441E-2</v>
      </c>
      <c r="T5" s="164">
        <v>5.4313952453031791E-3</v>
      </c>
      <c r="U5" s="164">
        <v>5.9334041799504076E-3</v>
      </c>
      <c r="W5" s="190">
        <f t="shared" si="0"/>
        <v>3.7855445021568799</v>
      </c>
      <c r="Z5" s="194">
        <f>M5/(L5+M5)</f>
        <v>0.13953488372093023</v>
      </c>
      <c r="AG5" s="157" t="s">
        <v>460</v>
      </c>
      <c r="AH5" s="190">
        <v>1.8989721734770619</v>
      </c>
    </row>
    <row r="6" spans="1:34" s="161" customFormat="1" ht="15.75" x14ac:dyDescent="0.25">
      <c r="A6" s="156">
        <v>3015</v>
      </c>
      <c r="B6" s="157" t="s">
        <v>228</v>
      </c>
      <c r="C6" s="158" t="s">
        <v>192</v>
      </c>
      <c r="D6" s="163">
        <v>10378</v>
      </c>
      <c r="E6" s="163">
        <v>10248</v>
      </c>
      <c r="F6" s="163">
        <v>10272</v>
      </c>
      <c r="G6" s="163">
        <v>10428</v>
      </c>
      <c r="H6" s="163">
        <v>10771</v>
      </c>
      <c r="I6" s="163">
        <v>11043</v>
      </c>
      <c r="J6" s="163">
        <v>11167</v>
      </c>
      <c r="K6" s="163">
        <v>11313</v>
      </c>
      <c r="L6" s="163">
        <v>32</v>
      </c>
      <c r="M6" s="160">
        <v>83</v>
      </c>
      <c r="O6" s="164">
        <v>-1.2526498361919445E-2</v>
      </c>
      <c r="P6" s="164">
        <v>2.34192037470726E-3</v>
      </c>
      <c r="Q6" s="164">
        <v>1.5186915887850467E-2</v>
      </c>
      <c r="R6" s="164">
        <v>3.2892213271960111E-2</v>
      </c>
      <c r="S6" s="164">
        <v>2.5252994150960915E-2</v>
      </c>
      <c r="T6" s="164">
        <v>1.1228832744725165E-2</v>
      </c>
      <c r="U6" s="164">
        <v>1.3074236589952539E-2</v>
      </c>
      <c r="W6" s="190">
        <f t="shared" si="0"/>
        <v>10.165296561477946</v>
      </c>
      <c r="Z6" s="194">
        <f>M6/(L6+M6)</f>
        <v>0.72173913043478266</v>
      </c>
      <c r="AG6" s="157" t="s">
        <v>116</v>
      </c>
      <c r="AH6" s="190">
        <v>2.0993445053694773</v>
      </c>
    </row>
    <row r="7" spans="1:34" s="161" customFormat="1" ht="15.75" x14ac:dyDescent="0.25">
      <c r="A7" s="156">
        <v>35010</v>
      </c>
      <c r="B7" s="157" t="s">
        <v>233</v>
      </c>
      <c r="C7" s="158" t="s">
        <v>192</v>
      </c>
      <c r="D7" s="163">
        <v>119905</v>
      </c>
      <c r="E7" s="163">
        <v>121537</v>
      </c>
      <c r="F7" s="163">
        <v>122582</v>
      </c>
      <c r="G7" s="163">
        <v>125233</v>
      </c>
      <c r="H7" s="163">
        <v>128769</v>
      </c>
      <c r="I7" s="163">
        <v>131654</v>
      </c>
      <c r="J7" s="163">
        <v>133644</v>
      </c>
      <c r="K7" s="163">
        <v>136233</v>
      </c>
      <c r="L7" s="163">
        <v>234</v>
      </c>
      <c r="M7" s="160">
        <v>52</v>
      </c>
      <c r="O7" s="164">
        <v>1.3610775197030982E-2</v>
      </c>
      <c r="P7" s="164">
        <v>8.5982046619547964E-3</v>
      </c>
      <c r="Q7" s="164">
        <v>2.162633991940089E-2</v>
      </c>
      <c r="R7" s="164">
        <v>2.8235369271677593E-2</v>
      </c>
      <c r="S7" s="164">
        <v>2.2404460700945102E-2</v>
      </c>
      <c r="T7" s="164">
        <v>1.5115378188281405E-2</v>
      </c>
      <c r="U7" s="164">
        <v>1.9372362395618209E-2</v>
      </c>
      <c r="W7" s="190">
        <f t="shared" si="0"/>
        <v>2.0993445053694773</v>
      </c>
      <c r="Z7" s="194">
        <f>M7/(L7+M7)</f>
        <v>0.18181818181818182</v>
      </c>
      <c r="AG7" s="157" t="s">
        <v>79</v>
      </c>
      <c r="AH7" s="190">
        <v>3.0834161382517746</v>
      </c>
    </row>
    <row r="8" spans="1:34" s="161" customFormat="1" ht="15.75" x14ac:dyDescent="0.25">
      <c r="A8" s="165">
        <v>26000</v>
      </c>
      <c r="B8" s="166" t="s">
        <v>92</v>
      </c>
      <c r="C8" s="167" t="s">
        <v>184</v>
      </c>
      <c r="D8" s="170">
        <v>64459</v>
      </c>
      <c r="E8" s="170">
        <v>65173</v>
      </c>
      <c r="F8" s="170">
        <v>65980</v>
      </c>
      <c r="G8" s="170">
        <v>66915</v>
      </c>
      <c r="H8" s="170">
        <v>68074</v>
      </c>
      <c r="I8" s="170">
        <v>69484</v>
      </c>
      <c r="J8" s="170">
        <v>70474</v>
      </c>
      <c r="K8" s="170">
        <v>71535</v>
      </c>
      <c r="L8" s="170">
        <v>49</v>
      </c>
      <c r="M8" s="160">
        <v>68</v>
      </c>
      <c r="O8" s="171">
        <v>1.1076808513939093E-2</v>
      </c>
      <c r="P8" s="171">
        <v>1.238242830620042E-2</v>
      </c>
      <c r="Q8" s="171">
        <v>1.4170960897241588E-2</v>
      </c>
      <c r="R8" s="171">
        <v>1.7320481207502056E-2</v>
      </c>
      <c r="S8" s="171">
        <v>2.0712753767958399E-2</v>
      </c>
      <c r="T8" s="171">
        <v>1.4247884405042887E-2</v>
      </c>
      <c r="U8" s="171">
        <v>1.505519766154894E-2</v>
      </c>
      <c r="W8" s="190">
        <f t="shared" si="0"/>
        <v>1.6355630111134409</v>
      </c>
      <c r="X8" s="161" t="s">
        <v>422</v>
      </c>
      <c r="Z8" s="194">
        <f>M8/(L8+M8)</f>
        <v>0.58119658119658124</v>
      </c>
      <c r="AG8" s="157" t="s">
        <v>110</v>
      </c>
      <c r="AH8" s="190">
        <v>2.0066476635417847</v>
      </c>
    </row>
    <row r="9" spans="1:34" s="161" customFormat="1" ht="15.75" x14ac:dyDescent="0.25">
      <c r="A9" s="156">
        <v>19012</v>
      </c>
      <c r="B9" s="157" t="s">
        <v>245</v>
      </c>
      <c r="C9" s="158" t="s">
        <v>192</v>
      </c>
      <c r="D9" s="163">
        <v>4965</v>
      </c>
      <c r="E9" s="163">
        <v>5022</v>
      </c>
      <c r="F9" s="163">
        <v>5051</v>
      </c>
      <c r="G9" s="163">
        <v>5081</v>
      </c>
      <c r="H9" s="163">
        <v>5105</v>
      </c>
      <c r="I9" s="163">
        <v>5164</v>
      </c>
      <c r="J9" s="163">
        <v>5234</v>
      </c>
      <c r="K9" s="163">
        <v>5241</v>
      </c>
      <c r="L9" s="163">
        <v>85</v>
      </c>
      <c r="M9" s="160">
        <v>65</v>
      </c>
      <c r="O9" s="164">
        <v>1.1480362537764351E-2</v>
      </c>
      <c r="P9" s="164">
        <v>5.7745917960971725E-3</v>
      </c>
      <c r="Q9" s="164">
        <v>5.9394179370421702E-3</v>
      </c>
      <c r="R9" s="164">
        <v>4.723479629994096E-3</v>
      </c>
      <c r="S9" s="164">
        <v>1.1557296767874634E-2</v>
      </c>
      <c r="T9" s="164">
        <v>1.3555383423702556E-2</v>
      </c>
      <c r="U9" s="164">
        <v>1.3374092472296522E-3</v>
      </c>
      <c r="W9" s="190">
        <f t="shared" si="0"/>
        <v>28.620492272467086</v>
      </c>
      <c r="Z9" s="194">
        <f>M9/(L9+M9)</f>
        <v>0.43333333333333335</v>
      </c>
      <c r="AG9" s="157" t="s">
        <v>166</v>
      </c>
      <c r="AH9" s="190">
        <v>2.0336828725770575</v>
      </c>
    </row>
    <row r="10" spans="1:34" s="161" customFormat="1" ht="15.75" x14ac:dyDescent="0.25">
      <c r="A10" s="156">
        <v>1022</v>
      </c>
      <c r="B10" s="157" t="s">
        <v>250</v>
      </c>
      <c r="C10" s="158" t="s">
        <v>192</v>
      </c>
      <c r="D10" s="163">
        <v>19750</v>
      </c>
      <c r="E10" s="163">
        <v>19772</v>
      </c>
      <c r="F10" s="163">
        <v>19762</v>
      </c>
      <c r="G10" s="163">
        <v>20026</v>
      </c>
      <c r="H10" s="163">
        <v>20669</v>
      </c>
      <c r="I10" s="163">
        <v>20937</v>
      </c>
      <c r="J10" s="163">
        <v>21105</v>
      </c>
      <c r="K10" s="163">
        <v>21308</v>
      </c>
      <c r="L10" s="163">
        <v>6</v>
      </c>
      <c r="M10" s="160">
        <v>23</v>
      </c>
      <c r="O10" s="164">
        <v>1.1139240506329114E-3</v>
      </c>
      <c r="P10" s="164">
        <v>-5.0576572931418167E-4</v>
      </c>
      <c r="Q10" s="164">
        <v>1.3358971763991499E-2</v>
      </c>
      <c r="R10" s="164">
        <v>3.2108259262958155E-2</v>
      </c>
      <c r="S10" s="164">
        <v>1.2966278000870869E-2</v>
      </c>
      <c r="T10" s="164">
        <v>8.0240722166499499E-3</v>
      </c>
      <c r="U10" s="164">
        <v>9.6185737976782759E-3</v>
      </c>
      <c r="W10" s="190">
        <f t="shared" si="0"/>
        <v>1.3609911770227145</v>
      </c>
      <c r="Z10" s="194">
        <f>M10/(L10+M10)</f>
        <v>0.7931034482758621</v>
      </c>
      <c r="AG10" s="157" t="s">
        <v>461</v>
      </c>
      <c r="AH10" s="190">
        <v>1.6355630111134409</v>
      </c>
    </row>
    <row r="11" spans="1:34" s="161" customFormat="1" ht="15.75" x14ac:dyDescent="0.25">
      <c r="A11" s="165">
        <v>9000</v>
      </c>
      <c r="B11" s="166" t="s">
        <v>35</v>
      </c>
      <c r="C11" s="167" t="s">
        <v>184</v>
      </c>
      <c r="D11" s="168">
        <v>284092</v>
      </c>
      <c r="E11" s="168">
        <v>289092</v>
      </c>
      <c r="F11" s="168">
        <v>294240</v>
      </c>
      <c r="G11" s="168">
        <v>297918</v>
      </c>
      <c r="H11" s="168">
        <v>303508</v>
      </c>
      <c r="I11" s="168">
        <v>309641</v>
      </c>
      <c r="J11" s="168">
        <v>314514</v>
      </c>
      <c r="K11" s="168">
        <v>319120</v>
      </c>
      <c r="L11" s="168">
        <v>244</v>
      </c>
      <c r="M11" s="160">
        <v>362</v>
      </c>
      <c r="O11" s="169">
        <v>1.7599932416259522E-2</v>
      </c>
      <c r="P11" s="169">
        <v>1.780747997177369E-2</v>
      </c>
      <c r="Q11" s="169">
        <v>1.2500000000000001E-2</v>
      </c>
      <c r="R11" s="169">
        <v>1.8763552386898408E-2</v>
      </c>
      <c r="S11" s="169">
        <v>2.0207045613295203E-2</v>
      </c>
      <c r="T11" s="169">
        <v>1.5737579971644582E-2</v>
      </c>
      <c r="U11" s="169">
        <v>1.4644817082864355E-2</v>
      </c>
      <c r="W11" s="190">
        <f t="shared" si="0"/>
        <v>1.8989721734770619</v>
      </c>
      <c r="Z11" s="194">
        <f>M11/(L11+M11)</f>
        <v>0.59735973597359737</v>
      </c>
      <c r="AG11" s="195" t="s">
        <v>457</v>
      </c>
      <c r="AH11" s="190">
        <v>3.1330283852371701</v>
      </c>
    </row>
    <row r="12" spans="1:34" s="161" customFormat="1" ht="15.75" x14ac:dyDescent="0.25">
      <c r="A12" s="156">
        <v>53023</v>
      </c>
      <c r="B12" s="157" t="s">
        <v>265</v>
      </c>
      <c r="C12" s="158" t="s">
        <v>192</v>
      </c>
      <c r="D12" s="163">
        <v>73852</v>
      </c>
      <c r="E12" s="163">
        <v>74905</v>
      </c>
      <c r="F12" s="163">
        <v>76608</v>
      </c>
      <c r="G12" s="163">
        <v>77466</v>
      </c>
      <c r="H12" s="163">
        <v>76975</v>
      </c>
      <c r="I12" s="163">
        <v>77292</v>
      </c>
      <c r="J12" s="163">
        <v>77936</v>
      </c>
      <c r="K12" s="163">
        <v>78675</v>
      </c>
      <c r="L12" s="163">
        <v>110</v>
      </c>
      <c r="M12" s="160">
        <v>50</v>
      </c>
      <c r="O12" s="164">
        <v>1.4258246222174078E-2</v>
      </c>
      <c r="P12" s="164">
        <v>2.2735464922234831E-2</v>
      </c>
      <c r="Q12" s="164">
        <v>1.1199874686716791E-2</v>
      </c>
      <c r="R12" s="164">
        <v>-6.3382645289546385E-3</v>
      </c>
      <c r="S12" s="164">
        <v>4.1182202013640796E-3</v>
      </c>
      <c r="T12" s="164">
        <v>8.3320395383739577E-3</v>
      </c>
      <c r="U12" s="164">
        <v>9.4821391911311843E-3</v>
      </c>
      <c r="W12" s="190">
        <f t="shared" si="0"/>
        <v>2.0336828725770575</v>
      </c>
      <c r="Z12" s="194">
        <f>M12/(L12+M12)</f>
        <v>0.3125</v>
      </c>
      <c r="AG12" s="157" t="s">
        <v>123</v>
      </c>
      <c r="AH12" s="190">
        <v>3.5937426598393385</v>
      </c>
    </row>
    <row r="13" spans="1:34" s="161" customFormat="1" ht="15.75" x14ac:dyDescent="0.25">
      <c r="A13" s="165">
        <v>15000</v>
      </c>
      <c r="B13" s="166" t="s">
        <v>380</v>
      </c>
      <c r="C13" s="167" t="s">
        <v>184</v>
      </c>
      <c r="D13" s="168">
        <v>2374605</v>
      </c>
      <c r="E13" s="168">
        <v>2419002</v>
      </c>
      <c r="F13" s="168">
        <v>2455243</v>
      </c>
      <c r="G13" s="168">
        <v>2495792</v>
      </c>
      <c r="H13" s="168">
        <v>2530741</v>
      </c>
      <c r="I13" s="168">
        <v>2578830</v>
      </c>
      <c r="J13" s="168">
        <v>2614764</v>
      </c>
      <c r="K13" s="168">
        <v>2654226</v>
      </c>
      <c r="L13" s="168">
        <v>2573</v>
      </c>
      <c r="M13" s="160">
        <v>1032</v>
      </c>
      <c r="O13" s="169">
        <v>1.8696583221209422E-2</v>
      </c>
      <c r="P13" s="169">
        <v>1.4981798278794313E-2</v>
      </c>
      <c r="Q13" s="169">
        <v>1.6515269568022392E-2</v>
      </c>
      <c r="R13" s="169">
        <v>1.4003170135972869E-2</v>
      </c>
      <c r="S13" s="169">
        <v>1.9001944489775921E-2</v>
      </c>
      <c r="T13" s="169">
        <v>1.3934225986203046E-2</v>
      </c>
      <c r="U13" s="169">
        <v>1.5091993005869745E-2</v>
      </c>
      <c r="W13" s="190">
        <f t="shared" si="0"/>
        <v>1.358211395713854</v>
      </c>
      <c r="Z13" s="194">
        <f>M13/(L13+M13)</f>
        <v>0.28626907073509017</v>
      </c>
      <c r="AG13" s="157" t="s">
        <v>34</v>
      </c>
      <c r="AH13" s="190">
        <v>2.9470352279859195</v>
      </c>
    </row>
    <row r="14" spans="1:34" s="161" customFormat="1" ht="15.75" x14ac:dyDescent="0.25">
      <c r="A14" s="156">
        <v>49011</v>
      </c>
      <c r="B14" s="157" t="s">
        <v>293</v>
      </c>
      <c r="C14" s="158" t="s">
        <v>192</v>
      </c>
      <c r="D14" s="163">
        <v>11696</v>
      </c>
      <c r="E14" s="163">
        <v>11688</v>
      </c>
      <c r="F14" s="163">
        <v>12013</v>
      </c>
      <c r="G14" s="163">
        <v>12158</v>
      </c>
      <c r="H14" s="163">
        <v>12164</v>
      </c>
      <c r="I14" s="163">
        <v>12161</v>
      </c>
      <c r="J14" s="163">
        <v>12209</v>
      </c>
      <c r="K14" s="163">
        <v>12248</v>
      </c>
      <c r="L14" s="163">
        <v>70</v>
      </c>
      <c r="M14" s="160">
        <v>26</v>
      </c>
      <c r="O14" s="164">
        <v>-6.8399452804377564E-4</v>
      </c>
      <c r="P14" s="164">
        <v>2.7806297056810404E-2</v>
      </c>
      <c r="Q14" s="164">
        <v>1.2070257221343545E-2</v>
      </c>
      <c r="R14" s="164">
        <v>4.9350222075999345E-4</v>
      </c>
      <c r="S14" s="164">
        <v>-2.4662939822426834E-4</v>
      </c>
      <c r="T14" s="164">
        <v>3.9470438286325141E-3</v>
      </c>
      <c r="U14" s="164">
        <v>3.1943648128429846E-3</v>
      </c>
      <c r="W14" s="190">
        <f t="shared" si="0"/>
        <v>7.8380143696930107</v>
      </c>
      <c r="Z14" s="194">
        <f>M14/(L14+M14)</f>
        <v>0.27083333333333331</v>
      </c>
      <c r="AG14" s="157" t="s">
        <v>90</v>
      </c>
      <c r="AH14" s="190">
        <v>2.3049998577160582</v>
      </c>
    </row>
    <row r="15" spans="1:34" s="161" customFormat="1" ht="15.75" x14ac:dyDescent="0.25">
      <c r="A15" s="156">
        <v>21007</v>
      </c>
      <c r="B15" s="157" t="s">
        <v>307</v>
      </c>
      <c r="C15" s="158" t="s">
        <v>192</v>
      </c>
      <c r="D15" s="163">
        <v>85843</v>
      </c>
      <c r="E15" s="163">
        <v>86153</v>
      </c>
      <c r="F15" s="163">
        <v>87696</v>
      </c>
      <c r="G15" s="163">
        <v>89570</v>
      </c>
      <c r="H15" s="163">
        <v>91597</v>
      </c>
      <c r="I15" s="163">
        <v>94525</v>
      </c>
      <c r="J15" s="163">
        <v>96060</v>
      </c>
      <c r="K15" s="163">
        <v>97619</v>
      </c>
      <c r="L15" s="163">
        <v>50</v>
      </c>
      <c r="M15" s="160">
        <v>251</v>
      </c>
      <c r="O15" s="164">
        <v>3.6112437822536491E-3</v>
      </c>
      <c r="P15" s="164">
        <v>1.7909997330330923E-2</v>
      </c>
      <c r="Q15" s="164">
        <v>2.1369275679620506E-2</v>
      </c>
      <c r="R15" s="164">
        <v>2.2630344981578652E-2</v>
      </c>
      <c r="S15" s="164">
        <v>3.1966112427262904E-2</v>
      </c>
      <c r="T15" s="164">
        <v>1.6239090187781011E-2</v>
      </c>
      <c r="U15" s="164">
        <v>1.6229439933374973E-2</v>
      </c>
      <c r="W15" s="190">
        <f t="shared" si="0"/>
        <v>3.0834161382517746</v>
      </c>
      <c r="X15" s="161" t="s">
        <v>422</v>
      </c>
      <c r="Z15" s="194">
        <f>M15/(L15+M15)</f>
        <v>0.83388704318936879</v>
      </c>
      <c r="AG15" s="157" t="s">
        <v>454</v>
      </c>
      <c r="AH15" s="190">
        <v>1.8400876232201533</v>
      </c>
    </row>
    <row r="16" spans="1:34" s="161" customFormat="1" ht="15.75" x14ac:dyDescent="0.25">
      <c r="A16" s="156">
        <v>21018</v>
      </c>
      <c r="B16" s="157" t="s">
        <v>308</v>
      </c>
      <c r="C16" s="158" t="s">
        <v>192</v>
      </c>
      <c r="D16" s="163">
        <v>12010</v>
      </c>
      <c r="E16" s="163">
        <v>12064</v>
      </c>
      <c r="F16" s="163">
        <v>12224</v>
      </c>
      <c r="G16" s="163">
        <v>12360</v>
      </c>
      <c r="H16" s="163">
        <v>12681</v>
      </c>
      <c r="I16" s="163">
        <v>13071</v>
      </c>
      <c r="J16" s="163">
        <v>13195</v>
      </c>
      <c r="K16" s="163">
        <v>13323</v>
      </c>
      <c r="L16" s="163">
        <v>3</v>
      </c>
      <c r="M16" s="160">
        <v>39</v>
      </c>
      <c r="O16" s="164">
        <v>4.4962531223980019E-3</v>
      </c>
      <c r="P16" s="164">
        <v>1.3262599469496022E-2</v>
      </c>
      <c r="Q16" s="164">
        <v>1.112565445026178E-2</v>
      </c>
      <c r="R16" s="164">
        <v>2.5970873786407767E-2</v>
      </c>
      <c r="S16" s="164">
        <v>3.0754672344452332E-2</v>
      </c>
      <c r="T16" s="164">
        <v>9.4866498355137326E-3</v>
      </c>
      <c r="U16" s="164">
        <v>9.7006441834028047E-3</v>
      </c>
      <c r="W16" s="190">
        <f>1000*(L16+M16)/(K16+K17)</f>
        <v>1.8400876232201533</v>
      </c>
      <c r="Z16" s="194">
        <f>M16/(L16+M16)</f>
        <v>0.9285714285714286</v>
      </c>
      <c r="AG16" s="157" t="s">
        <v>175</v>
      </c>
      <c r="AH16" s="190">
        <v>2.8350994608663322</v>
      </c>
    </row>
    <row r="17" spans="1:34" s="161" customFormat="1" ht="15.75" x14ac:dyDescent="0.25">
      <c r="A17" s="156">
        <v>21023</v>
      </c>
      <c r="B17" s="157" t="s">
        <v>309</v>
      </c>
      <c r="C17" s="158" t="s">
        <v>201</v>
      </c>
      <c r="D17" s="163">
        <v>8669</v>
      </c>
      <c r="E17" s="163">
        <v>8711</v>
      </c>
      <c r="F17" s="163">
        <v>8779</v>
      </c>
      <c r="G17" s="163">
        <v>8876</v>
      </c>
      <c r="H17" s="163">
        <v>9165</v>
      </c>
      <c r="I17" s="163">
        <v>9340</v>
      </c>
      <c r="J17" s="163">
        <v>9440</v>
      </c>
      <c r="K17" s="163">
        <v>9502</v>
      </c>
      <c r="L17" s="163" t="s">
        <v>424</v>
      </c>
      <c r="M17" s="160" t="s">
        <v>424</v>
      </c>
      <c r="O17" s="164">
        <v>4.8448494636059523E-3</v>
      </c>
      <c r="P17" s="164">
        <v>7.8062220181379866E-3</v>
      </c>
      <c r="Q17" s="164">
        <v>1.1049094429889508E-2</v>
      </c>
      <c r="R17" s="164">
        <v>3.2559711581793598E-2</v>
      </c>
      <c r="S17" s="164">
        <v>1.9094380796508457E-2</v>
      </c>
      <c r="T17" s="164">
        <v>1.0706638115631691E-2</v>
      </c>
      <c r="U17" s="164">
        <v>6.5677966101694912E-3</v>
      </c>
      <c r="W17" s="190"/>
      <c r="Z17" s="194"/>
      <c r="AG17" s="157" t="s">
        <v>4</v>
      </c>
      <c r="AH17" s="190">
        <v>1.3609911770227145</v>
      </c>
    </row>
    <row r="18" spans="1:34" s="161" customFormat="1" ht="15.75" x14ac:dyDescent="0.25">
      <c r="A18" s="156">
        <v>37014</v>
      </c>
      <c r="B18" s="157" t="s">
        <v>315</v>
      </c>
      <c r="C18" s="158" t="s">
        <v>192</v>
      </c>
      <c r="D18" s="163">
        <v>38940</v>
      </c>
      <c r="E18" s="163">
        <v>38638</v>
      </c>
      <c r="F18" s="163">
        <v>38786</v>
      </c>
      <c r="G18" s="163">
        <v>39783</v>
      </c>
      <c r="H18" s="163">
        <v>40801</v>
      </c>
      <c r="I18" s="163">
        <v>41462</v>
      </c>
      <c r="J18" s="163">
        <v>42060</v>
      </c>
      <c r="K18" s="163">
        <v>42574</v>
      </c>
      <c r="L18" s="163">
        <v>109</v>
      </c>
      <c r="M18" s="160">
        <v>44</v>
      </c>
      <c r="O18" s="164">
        <v>-7.7555213148433489E-3</v>
      </c>
      <c r="P18" s="164">
        <v>3.8304260054868263E-3</v>
      </c>
      <c r="Q18" s="164">
        <v>2.5705151343268191E-2</v>
      </c>
      <c r="R18" s="164">
        <v>2.5588819344946334E-2</v>
      </c>
      <c r="S18" s="164">
        <v>1.6200583319036298E-2</v>
      </c>
      <c r="T18" s="164">
        <v>1.4422845014712266E-2</v>
      </c>
      <c r="U18" s="164">
        <v>1.2220637184973846E-2</v>
      </c>
      <c r="W18" s="190">
        <f t="shared" ref="W18:W22" si="1">1000*(L18+M18)/K18</f>
        <v>3.5937426598393385</v>
      </c>
      <c r="X18" s="161" t="s">
        <v>422</v>
      </c>
      <c r="Z18" s="194">
        <f>M18/(L18+M18)</f>
        <v>0.28758169934640521</v>
      </c>
      <c r="AG18" s="173" t="s">
        <v>84</v>
      </c>
      <c r="AH18" s="190">
        <v>7.8179013987129711</v>
      </c>
    </row>
    <row r="19" spans="1:34" s="161" customFormat="1" ht="15.75" x14ac:dyDescent="0.25">
      <c r="A19" s="156">
        <v>7041</v>
      </c>
      <c r="B19" s="157" t="s">
        <v>322</v>
      </c>
      <c r="C19" s="158" t="s">
        <v>192</v>
      </c>
      <c r="D19" s="163">
        <v>33575</v>
      </c>
      <c r="E19" s="163">
        <v>34106</v>
      </c>
      <c r="F19" s="163">
        <v>34334</v>
      </c>
      <c r="G19" s="163">
        <v>34414</v>
      </c>
      <c r="H19" s="163">
        <v>34683</v>
      </c>
      <c r="I19" s="163">
        <v>35261</v>
      </c>
      <c r="J19" s="163">
        <v>36118</v>
      </c>
      <c r="K19" s="163">
        <v>36647</v>
      </c>
      <c r="L19" s="163">
        <v>68</v>
      </c>
      <c r="M19" s="160">
        <v>40</v>
      </c>
      <c r="O19" s="164">
        <v>1.5815338793745345E-2</v>
      </c>
      <c r="P19" s="164">
        <v>6.6850407552923241E-3</v>
      </c>
      <c r="Q19" s="164">
        <v>2.3300518436535213E-3</v>
      </c>
      <c r="R19" s="164">
        <v>7.8165862730284179E-3</v>
      </c>
      <c r="S19" s="164">
        <v>1.6665225038203155E-2</v>
      </c>
      <c r="T19" s="164">
        <v>2.4304472363234169E-2</v>
      </c>
      <c r="U19" s="164">
        <v>1.4646436679771859E-2</v>
      </c>
      <c r="W19" s="190">
        <f t="shared" si="1"/>
        <v>2.9470352279859195</v>
      </c>
      <c r="X19" s="161" t="s">
        <v>422</v>
      </c>
      <c r="Z19" s="194">
        <f>M19/(L19+M19)</f>
        <v>0.37037037037037035</v>
      </c>
      <c r="AG19" s="157" t="s">
        <v>455</v>
      </c>
      <c r="AH19" s="190">
        <v>3.4463994195537819</v>
      </c>
    </row>
    <row r="20" spans="1:34" s="161" customFormat="1" ht="15.75" x14ac:dyDescent="0.25">
      <c r="A20" s="156">
        <v>55034</v>
      </c>
      <c r="B20" s="157" t="s">
        <v>328</v>
      </c>
      <c r="C20" s="158" t="s">
        <v>192</v>
      </c>
      <c r="D20" s="163">
        <v>19388</v>
      </c>
      <c r="E20" s="163">
        <v>19994</v>
      </c>
      <c r="F20" s="163">
        <v>20832</v>
      </c>
      <c r="G20" s="163">
        <v>21485</v>
      </c>
      <c r="H20" s="163">
        <v>21548</v>
      </c>
      <c r="I20" s="163">
        <v>21050</v>
      </c>
      <c r="J20" s="163">
        <v>21381</v>
      </c>
      <c r="K20" s="163">
        <v>21516</v>
      </c>
      <c r="L20" s="163">
        <v>40</v>
      </c>
      <c r="M20" s="160">
        <v>21</v>
      </c>
      <c r="O20" s="164">
        <v>3.125644728698164E-2</v>
      </c>
      <c r="P20" s="164">
        <v>4.1912573772131638E-2</v>
      </c>
      <c r="Q20" s="164">
        <v>3.1346006144393243E-2</v>
      </c>
      <c r="R20" s="164">
        <v>2.9322783337212008E-3</v>
      </c>
      <c r="S20" s="164">
        <v>-2.3111193614256544E-2</v>
      </c>
      <c r="T20" s="164">
        <v>1.5724465558194775E-2</v>
      </c>
      <c r="U20" s="164">
        <v>6.314017118001964E-3</v>
      </c>
      <c r="W20" s="190">
        <f t="shared" si="1"/>
        <v>2.8350994608663322</v>
      </c>
      <c r="X20" s="161" t="s">
        <v>422</v>
      </c>
      <c r="Z20" s="194">
        <f>M20/(L20+M20)</f>
        <v>0.34426229508196721</v>
      </c>
      <c r="AG20" s="157" t="s">
        <v>144</v>
      </c>
      <c r="AH20" s="190">
        <v>5.5377895639965677</v>
      </c>
    </row>
    <row r="21" spans="1:34" s="161" customFormat="1" ht="15.75" x14ac:dyDescent="0.25">
      <c r="A21" s="156">
        <v>47012</v>
      </c>
      <c r="B21" s="157" t="s">
        <v>339</v>
      </c>
      <c r="C21" s="158" t="s">
        <v>192</v>
      </c>
      <c r="D21" s="163">
        <v>12810</v>
      </c>
      <c r="E21" s="163">
        <v>12837</v>
      </c>
      <c r="F21" s="163">
        <v>12818</v>
      </c>
      <c r="G21" s="163">
        <v>12804</v>
      </c>
      <c r="H21" s="163">
        <v>12628</v>
      </c>
      <c r="I21" s="163">
        <v>12763</v>
      </c>
      <c r="J21" s="163">
        <v>12768</v>
      </c>
      <c r="K21" s="163">
        <v>12821</v>
      </c>
      <c r="L21" s="163">
        <v>43</v>
      </c>
      <c r="M21" s="160">
        <v>28</v>
      </c>
      <c r="O21" s="164">
        <v>2.107728337236534E-3</v>
      </c>
      <c r="P21" s="164">
        <v>-1.4800965957778296E-3</v>
      </c>
      <c r="Q21" s="164">
        <v>-1.0922140739584958E-3</v>
      </c>
      <c r="R21" s="164">
        <v>-1.3745704467353952E-2</v>
      </c>
      <c r="S21" s="164">
        <v>1.0690528983211911E-2</v>
      </c>
      <c r="T21" s="164">
        <v>3.9175742380318109E-4</v>
      </c>
      <c r="U21" s="164">
        <v>4.1510025062656639E-3</v>
      </c>
      <c r="W21" s="190">
        <f t="shared" si="1"/>
        <v>5.5377895639965677</v>
      </c>
      <c r="Z21" s="194">
        <f>M21/(L21+M21)</f>
        <v>0.39436619718309857</v>
      </c>
      <c r="AG21" s="157" t="s">
        <v>150</v>
      </c>
      <c r="AH21" s="190">
        <v>7.8380143696930107</v>
      </c>
    </row>
    <row r="22" spans="1:34" s="161" customFormat="1" ht="15.75" x14ac:dyDescent="0.25">
      <c r="A22" s="156">
        <v>24034</v>
      </c>
      <c r="B22" s="157" t="s">
        <v>346</v>
      </c>
      <c r="C22" s="158" t="s">
        <v>192</v>
      </c>
      <c r="D22" s="159">
        <v>31757</v>
      </c>
      <c r="E22" s="159">
        <v>31809</v>
      </c>
      <c r="F22" s="159">
        <v>32521</v>
      </c>
      <c r="G22" s="159">
        <v>33010</v>
      </c>
      <c r="H22" s="159">
        <v>33946</v>
      </c>
      <c r="I22" s="159">
        <v>34036</v>
      </c>
      <c r="J22" s="159">
        <v>34585</v>
      </c>
      <c r="K22" s="159">
        <v>35141</v>
      </c>
      <c r="L22" s="159">
        <v>40</v>
      </c>
      <c r="M22" s="160">
        <v>41</v>
      </c>
      <c r="O22" s="162">
        <v>1.6374342664609378E-3</v>
      </c>
      <c r="P22" s="162">
        <v>2.2383602125184695E-2</v>
      </c>
      <c r="Q22" s="162">
        <v>1.5036437993911626E-2</v>
      </c>
      <c r="R22" s="162">
        <v>2.8355043926083005E-2</v>
      </c>
      <c r="S22" s="162">
        <v>2.6512696635833384E-3</v>
      </c>
      <c r="T22" s="162">
        <v>1.6129980021154074E-2</v>
      </c>
      <c r="U22" s="162">
        <v>1.6076333670666475E-2</v>
      </c>
      <c r="W22" s="190">
        <f t="shared" si="1"/>
        <v>2.3049998577160582</v>
      </c>
      <c r="X22" s="161" t="s">
        <v>422</v>
      </c>
      <c r="Z22" s="194">
        <f>M22/(L22+M22)</f>
        <v>0.50617283950617287</v>
      </c>
      <c r="AG22" s="157" t="s">
        <v>134</v>
      </c>
      <c r="AH22" s="190">
        <v>3.7855445021568799</v>
      </c>
    </row>
    <row r="23" spans="1:34" s="161" customFormat="1" ht="15.75" x14ac:dyDescent="0.25">
      <c r="A23" s="156">
        <v>29005</v>
      </c>
      <c r="B23" s="157" t="s">
        <v>351</v>
      </c>
      <c r="C23" s="158" t="s">
        <v>201</v>
      </c>
      <c r="D23" s="163">
        <v>4497</v>
      </c>
      <c r="E23" s="163">
        <v>4548</v>
      </c>
      <c r="F23" s="163">
        <v>4578</v>
      </c>
      <c r="G23" s="163">
        <v>4665</v>
      </c>
      <c r="H23" s="163">
        <v>4736</v>
      </c>
      <c r="I23" s="163">
        <v>4809</v>
      </c>
      <c r="J23" s="163">
        <v>4890</v>
      </c>
      <c r="K23" s="163">
        <v>4943</v>
      </c>
      <c r="L23" s="163">
        <v>30</v>
      </c>
      <c r="M23" s="160">
        <v>27</v>
      </c>
      <c r="O23" s="164">
        <v>1.1340893929286191E-2</v>
      </c>
      <c r="P23" s="164">
        <v>6.5963060686015833E-3</v>
      </c>
      <c r="Q23" s="164">
        <v>1.9003931847968544E-2</v>
      </c>
      <c r="R23" s="164">
        <v>1.5219721329046088E-2</v>
      </c>
      <c r="S23" s="164">
        <v>1.5413851351351352E-2</v>
      </c>
      <c r="T23" s="164">
        <v>1.6843418590143482E-2</v>
      </c>
      <c r="U23" s="164">
        <v>1.0838445807770962E-2</v>
      </c>
      <c r="W23" s="190">
        <f>1000*(L23+M23)/(K23+K24+K25)</f>
        <v>3.4463994195537819</v>
      </c>
      <c r="X23" s="161" t="s">
        <v>422</v>
      </c>
      <c r="Z23" s="194">
        <f>M23/(L23+M23)</f>
        <v>0.47368421052631576</v>
      </c>
      <c r="AG23" s="157" t="s">
        <v>12</v>
      </c>
      <c r="AH23" s="190">
        <v>10.165296561477946</v>
      </c>
    </row>
    <row r="24" spans="1:34" s="161" customFormat="1" ht="15.75" x14ac:dyDescent="0.25">
      <c r="A24" s="156">
        <v>29803</v>
      </c>
      <c r="B24" s="157" t="s">
        <v>352</v>
      </c>
      <c r="C24" s="158" t="s">
        <v>267</v>
      </c>
      <c r="D24" s="163">
        <v>802</v>
      </c>
      <c r="E24" s="163">
        <v>780</v>
      </c>
      <c r="F24" s="163">
        <v>759</v>
      </c>
      <c r="G24" s="163">
        <v>743</v>
      </c>
      <c r="H24" s="163">
        <v>719</v>
      </c>
      <c r="I24" s="163">
        <v>700</v>
      </c>
      <c r="J24" s="163">
        <v>689</v>
      </c>
      <c r="K24" s="163">
        <v>684</v>
      </c>
      <c r="L24" s="163" t="s">
        <v>423</v>
      </c>
      <c r="M24" s="163" t="s">
        <v>423</v>
      </c>
      <c r="O24" s="164">
        <v>-2.7431421446384038E-2</v>
      </c>
      <c r="P24" s="164">
        <v>-2.6923076923076925E-2</v>
      </c>
      <c r="Q24" s="164">
        <v>-2.1080368906455864E-2</v>
      </c>
      <c r="R24" s="164">
        <v>-3.2301480484522208E-2</v>
      </c>
      <c r="S24" s="164">
        <v>-2.6425591098748261E-2</v>
      </c>
      <c r="T24" s="164">
        <v>-1.5714285714285715E-2</v>
      </c>
      <c r="U24" s="164">
        <v>-7.2568940493468797E-3</v>
      </c>
      <c r="W24" s="190"/>
      <c r="Z24" s="194"/>
      <c r="AG24" s="195" t="s">
        <v>438</v>
      </c>
      <c r="AH24" s="196">
        <v>10.893246187363834</v>
      </c>
    </row>
    <row r="25" spans="1:34" s="161" customFormat="1" ht="15.75" x14ac:dyDescent="0.25">
      <c r="A25" s="156">
        <v>29011</v>
      </c>
      <c r="B25" s="157" t="s">
        <v>353</v>
      </c>
      <c r="C25" s="158" t="s">
        <v>189</v>
      </c>
      <c r="D25" s="163">
        <v>9399</v>
      </c>
      <c r="E25" s="163">
        <v>9699</v>
      </c>
      <c r="F25" s="163">
        <v>10014</v>
      </c>
      <c r="G25" s="163">
        <v>10318</v>
      </c>
      <c r="H25" s="163">
        <v>10547</v>
      </c>
      <c r="I25" s="163">
        <v>10670</v>
      </c>
      <c r="J25" s="163">
        <v>10760</v>
      </c>
      <c r="K25" s="163">
        <v>10912</v>
      </c>
      <c r="L25" s="163" t="s">
        <v>423</v>
      </c>
      <c r="M25" s="163" t="s">
        <v>423</v>
      </c>
      <c r="O25" s="164">
        <v>3.1918289179699966E-2</v>
      </c>
      <c r="P25" s="164">
        <v>3.2477575007732754E-2</v>
      </c>
      <c r="Q25" s="164">
        <v>3.035749950069902E-2</v>
      </c>
      <c r="R25" s="164">
        <v>2.2194223686761001E-2</v>
      </c>
      <c r="S25" s="164">
        <v>1.1662084004930313E-2</v>
      </c>
      <c r="T25" s="164">
        <v>8.4348641049671984E-3</v>
      </c>
      <c r="U25" s="164">
        <v>1.412639405204461E-2</v>
      </c>
      <c r="W25" s="190"/>
      <c r="Z25" s="194"/>
      <c r="AG25" s="157" t="s">
        <v>104</v>
      </c>
      <c r="AH25" s="190">
        <v>1.4487027525352298</v>
      </c>
    </row>
    <row r="26" spans="1:34" s="161" customFormat="1" ht="15.75" x14ac:dyDescent="0.25">
      <c r="A26" s="156">
        <v>33042</v>
      </c>
      <c r="B26" s="157" t="s">
        <v>360</v>
      </c>
      <c r="C26" s="158" t="s">
        <v>192</v>
      </c>
      <c r="D26" s="163">
        <v>87910</v>
      </c>
      <c r="E26" s="163">
        <v>88350</v>
      </c>
      <c r="F26" s="163">
        <v>89551</v>
      </c>
      <c r="G26" s="163">
        <v>91351</v>
      </c>
      <c r="H26" s="163">
        <v>92737</v>
      </c>
      <c r="I26" s="163">
        <v>94291</v>
      </c>
      <c r="J26" s="163">
        <v>95593</v>
      </c>
      <c r="K26" s="163">
        <v>97177</v>
      </c>
      <c r="L26" s="163">
        <v>104</v>
      </c>
      <c r="M26" s="160">
        <v>91</v>
      </c>
      <c r="O26" s="164">
        <v>5.0051188715732001E-3</v>
      </c>
      <c r="P26" s="164">
        <v>1.3593661573288059E-2</v>
      </c>
      <c r="Q26" s="164">
        <v>2.0100278053846413E-2</v>
      </c>
      <c r="R26" s="164">
        <v>1.5172247703911287E-2</v>
      </c>
      <c r="S26" s="164">
        <v>1.6757065680364901E-2</v>
      </c>
      <c r="T26" s="164">
        <v>1.3808316806482061E-2</v>
      </c>
      <c r="U26" s="164">
        <v>1.6570250959798312E-2</v>
      </c>
      <c r="W26" s="190">
        <f t="shared" ref="W26:W27" si="2">1000*(L26+M26)/K26</f>
        <v>2.0066476635417847</v>
      </c>
      <c r="Z26" s="194">
        <f t="shared" ref="Z26:Z47" si="3">M26/(L26+M26)</f>
        <v>0.46666666666666667</v>
      </c>
      <c r="AG26" s="157" t="s">
        <v>162</v>
      </c>
      <c r="AH26" s="190">
        <v>5.0823694356817386</v>
      </c>
    </row>
    <row r="27" spans="1:34" s="161" customFormat="1" ht="15.75" x14ac:dyDescent="0.25">
      <c r="A27" s="156">
        <v>33006</v>
      </c>
      <c r="B27" s="157" t="s">
        <v>363</v>
      </c>
      <c r="C27" s="158" t="s">
        <v>192</v>
      </c>
      <c r="D27" s="163">
        <v>7200</v>
      </c>
      <c r="E27" s="163">
        <v>7212</v>
      </c>
      <c r="F27" s="163">
        <v>7277</v>
      </c>
      <c r="G27" s="163">
        <v>7395</v>
      </c>
      <c r="H27" s="163">
        <v>7428</v>
      </c>
      <c r="I27" s="163">
        <v>7457</v>
      </c>
      <c r="J27" s="163">
        <v>7526</v>
      </c>
      <c r="K27" s="163">
        <v>7593</v>
      </c>
      <c r="L27" s="163">
        <v>0</v>
      </c>
      <c r="M27" s="160">
        <v>11</v>
      </c>
      <c r="O27" s="164">
        <v>1.6666666666666668E-3</v>
      </c>
      <c r="P27" s="164">
        <v>9.0127565169162514E-3</v>
      </c>
      <c r="Q27" s="164">
        <v>1.6215473409371992E-2</v>
      </c>
      <c r="R27" s="164">
        <v>4.4624746450304259E-3</v>
      </c>
      <c r="S27" s="164">
        <v>3.9041464728056005E-3</v>
      </c>
      <c r="T27" s="164">
        <v>9.2530508247284423E-3</v>
      </c>
      <c r="U27" s="164">
        <v>8.9024714323677912E-3</v>
      </c>
      <c r="W27" s="190">
        <f t="shared" si="2"/>
        <v>1.4487027525352298</v>
      </c>
      <c r="Z27" s="194">
        <f t="shared" si="3"/>
        <v>1</v>
      </c>
    </row>
    <row r="28" spans="1:34" ht="15.75" x14ac:dyDescent="0.25">
      <c r="A28" t="s">
        <v>436</v>
      </c>
      <c r="W28" s="191"/>
      <c r="AG28" s="195" t="s">
        <v>456</v>
      </c>
      <c r="AH28" s="196">
        <v>2.2969296418336298</v>
      </c>
    </row>
    <row r="29" spans="1:34" s="161" customFormat="1" ht="15.75" x14ac:dyDescent="0.25">
      <c r="A29" s="187">
        <v>905</v>
      </c>
      <c r="B29" s="187" t="s">
        <v>4</v>
      </c>
      <c r="C29" s="174">
        <v>25493</v>
      </c>
      <c r="D29" s="174">
        <v>25603</v>
      </c>
      <c r="E29" s="174">
        <v>25736</v>
      </c>
      <c r="F29" s="174">
        <v>26120</v>
      </c>
      <c r="G29" s="174">
        <v>26837</v>
      </c>
      <c r="H29" s="174">
        <v>27241</v>
      </c>
      <c r="I29" s="174">
        <v>27428</v>
      </c>
      <c r="J29" s="174">
        <v>27699</v>
      </c>
      <c r="K29" s="188" t="s">
        <v>4</v>
      </c>
      <c r="L29" s="188">
        <v>6</v>
      </c>
      <c r="M29" s="161">
        <v>23</v>
      </c>
      <c r="O29" s="189">
        <v>4.314909975287334E-3</v>
      </c>
      <c r="P29" s="189">
        <v>5.1947037456548063E-3</v>
      </c>
      <c r="Q29" s="189">
        <v>1.4920733602735468E-2</v>
      </c>
      <c r="R29" s="189">
        <v>2.7450229709035222E-2</v>
      </c>
      <c r="S29" s="189">
        <v>1.5053843574169988E-2</v>
      </c>
      <c r="T29" s="189">
        <v>6.8646525457949411E-3</v>
      </c>
      <c r="U29" s="189">
        <v>9.8804141752953187E-3</v>
      </c>
      <c r="W29" s="190">
        <f>1000*(L29+M29)/J29</f>
        <v>1.0469692046644283</v>
      </c>
      <c r="Z29" s="194">
        <f t="shared" si="3"/>
        <v>0.7931034482758621</v>
      </c>
      <c r="AG29" s="197" t="s">
        <v>446</v>
      </c>
      <c r="AH29" s="196">
        <v>9.1910441874787967</v>
      </c>
    </row>
    <row r="30" spans="1:34" s="161" customFormat="1" ht="15.75" x14ac:dyDescent="0.25">
      <c r="A30" s="187">
        <v>907</v>
      </c>
      <c r="B30" s="187" t="s">
        <v>12</v>
      </c>
      <c r="C30" s="174">
        <v>18199</v>
      </c>
      <c r="D30" s="174">
        <v>18084</v>
      </c>
      <c r="E30" s="174">
        <v>18180</v>
      </c>
      <c r="F30" s="174">
        <v>18531</v>
      </c>
      <c r="G30" s="174">
        <v>18783</v>
      </c>
      <c r="H30" s="174">
        <v>19055</v>
      </c>
      <c r="I30" s="174">
        <v>19134</v>
      </c>
      <c r="J30" s="174">
        <v>19311</v>
      </c>
      <c r="K30" s="188" t="s">
        <v>12</v>
      </c>
      <c r="L30" s="188">
        <v>32</v>
      </c>
      <c r="M30" s="161">
        <v>83</v>
      </c>
      <c r="O30" s="189">
        <v>-6.3190285180504419E-3</v>
      </c>
      <c r="P30" s="189">
        <v>5.3085600530856005E-3</v>
      </c>
      <c r="Q30" s="189">
        <v>1.9306930693069307E-2</v>
      </c>
      <c r="R30" s="189">
        <v>1.3598834385624089E-2</v>
      </c>
      <c r="S30" s="189">
        <v>1.4481179790235851E-2</v>
      </c>
      <c r="T30" s="189">
        <v>4.1458934662818156E-3</v>
      </c>
      <c r="U30" s="189">
        <v>9.2505487613671993E-3</v>
      </c>
      <c r="W30" s="190">
        <f t="shared" ref="W30:W49" si="4">1000*(L30+M30)/J30</f>
        <v>5.9551550929522037</v>
      </c>
      <c r="Z30" s="194">
        <f t="shared" si="3"/>
        <v>0.72173913043478266</v>
      </c>
      <c r="AG30" s="197" t="s">
        <v>447</v>
      </c>
      <c r="AH30" s="196">
        <v>4.9433388768393662</v>
      </c>
    </row>
    <row r="31" spans="1:34" s="161" customFormat="1" ht="15.75" x14ac:dyDescent="0.25">
      <c r="A31" s="187">
        <v>913</v>
      </c>
      <c r="B31" s="187" t="s">
        <v>34</v>
      </c>
      <c r="C31" s="174">
        <v>43041</v>
      </c>
      <c r="D31" s="174">
        <v>43583</v>
      </c>
      <c r="E31" s="174">
        <v>43928</v>
      </c>
      <c r="F31" s="174">
        <v>44266</v>
      </c>
      <c r="G31" s="174">
        <v>44707</v>
      </c>
      <c r="H31" s="174">
        <v>45288</v>
      </c>
      <c r="I31" s="174">
        <v>46230</v>
      </c>
      <c r="J31" s="174">
        <v>46846</v>
      </c>
      <c r="K31" s="188" t="s">
        <v>34</v>
      </c>
      <c r="L31" s="188">
        <v>68</v>
      </c>
      <c r="M31" s="161">
        <v>40</v>
      </c>
      <c r="O31" s="189">
        <v>1.259264422295021E-2</v>
      </c>
      <c r="P31" s="189">
        <v>7.9159305233692037E-3</v>
      </c>
      <c r="Q31" s="189">
        <v>7.69440903296303E-3</v>
      </c>
      <c r="R31" s="189">
        <v>9.9624994352324591E-3</v>
      </c>
      <c r="S31" s="189">
        <v>1.2995727738385488E-2</v>
      </c>
      <c r="T31" s="189">
        <v>2.0800211976682564E-2</v>
      </c>
      <c r="U31" s="189">
        <v>1.3324680943110534E-2</v>
      </c>
      <c r="W31" s="190">
        <f t="shared" si="4"/>
        <v>2.3054262903983265</v>
      </c>
      <c r="Z31" s="194">
        <f t="shared" si="3"/>
        <v>0.37037037037037035</v>
      </c>
      <c r="AG31" s="195" t="s">
        <v>445</v>
      </c>
      <c r="AH31" s="196">
        <v>5.4236972401924985</v>
      </c>
    </row>
    <row r="32" spans="1:34" s="161" customFormat="1" ht="15.75" x14ac:dyDescent="0.25">
      <c r="A32" s="187">
        <v>915</v>
      </c>
      <c r="B32" s="187" t="s">
        <v>116</v>
      </c>
      <c r="C32" s="174">
        <v>183662</v>
      </c>
      <c r="D32" s="174">
        <v>186390</v>
      </c>
      <c r="E32" s="174">
        <v>188469</v>
      </c>
      <c r="F32" s="174">
        <v>193042</v>
      </c>
      <c r="G32" s="174">
        <v>197759</v>
      </c>
      <c r="H32" s="174">
        <v>201425</v>
      </c>
      <c r="I32" s="174">
        <v>204872</v>
      </c>
      <c r="J32" s="174">
        <v>208864</v>
      </c>
      <c r="K32" s="188" t="s">
        <v>116</v>
      </c>
      <c r="L32" s="188">
        <v>234</v>
      </c>
      <c r="M32" s="161">
        <v>52</v>
      </c>
      <c r="O32" s="189">
        <v>1.4853371955004302E-2</v>
      </c>
      <c r="P32" s="189">
        <v>1.1154031868662482E-2</v>
      </c>
      <c r="Q32" s="189">
        <v>2.426393730533934E-2</v>
      </c>
      <c r="R32" s="189">
        <v>2.4435097025517764E-2</v>
      </c>
      <c r="S32" s="189">
        <v>1.8537715097669386E-2</v>
      </c>
      <c r="T32" s="189">
        <v>1.7113069380662777E-2</v>
      </c>
      <c r="U32" s="189">
        <v>1.9485337186145497E-2</v>
      </c>
      <c r="W32" s="190">
        <f t="shared" si="4"/>
        <v>1.3693120882488126</v>
      </c>
      <c r="Z32" s="194">
        <f t="shared" si="3"/>
        <v>0.18181818181818182</v>
      </c>
    </row>
    <row r="33" spans="1:26" s="161" customFormat="1" ht="15.75" x14ac:dyDescent="0.25">
      <c r="A33" s="187">
        <v>918</v>
      </c>
      <c r="B33" s="187" t="s">
        <v>123</v>
      </c>
      <c r="C33" s="174">
        <v>59836</v>
      </c>
      <c r="D33" s="174">
        <v>59559</v>
      </c>
      <c r="E33" s="174">
        <v>59822</v>
      </c>
      <c r="F33" s="174">
        <v>61223</v>
      </c>
      <c r="G33" s="174">
        <v>62656</v>
      </c>
      <c r="H33" s="174">
        <v>63593</v>
      </c>
      <c r="I33" s="174">
        <v>64447</v>
      </c>
      <c r="J33" s="174">
        <v>65247</v>
      </c>
      <c r="K33" s="188" t="s">
        <v>123</v>
      </c>
      <c r="L33" s="188">
        <v>109</v>
      </c>
      <c r="M33" s="161">
        <v>44</v>
      </c>
      <c r="O33" s="189">
        <v>-4.629320141720703E-3</v>
      </c>
      <c r="P33" s="189">
        <v>4.4157893853154018E-3</v>
      </c>
      <c r="Q33" s="189">
        <v>2.3419477784092809E-2</v>
      </c>
      <c r="R33" s="189">
        <v>2.3406236218414648E-2</v>
      </c>
      <c r="S33" s="189">
        <v>1.495467313585291E-2</v>
      </c>
      <c r="T33" s="189">
        <v>1.3429151007186325E-2</v>
      </c>
      <c r="U33" s="189">
        <v>1.2413300851862772E-2</v>
      </c>
      <c r="W33" s="190">
        <f t="shared" si="4"/>
        <v>2.3449353993287048</v>
      </c>
      <c r="Z33" s="194">
        <f t="shared" si="3"/>
        <v>0.28758169934640521</v>
      </c>
    </row>
    <row r="34" spans="1:26" s="161" customFormat="1" ht="15.75" x14ac:dyDescent="0.25">
      <c r="A34" s="187">
        <v>925</v>
      </c>
      <c r="B34" s="187" t="s">
        <v>110</v>
      </c>
      <c r="C34" s="174">
        <v>101914</v>
      </c>
      <c r="D34" s="174">
        <v>102283</v>
      </c>
      <c r="E34" s="174">
        <v>103340</v>
      </c>
      <c r="F34" s="174">
        <v>105131</v>
      </c>
      <c r="G34" s="174">
        <v>106675</v>
      </c>
      <c r="H34" s="174">
        <v>108408</v>
      </c>
      <c r="I34" s="174">
        <v>109774</v>
      </c>
      <c r="J34" s="174">
        <v>111646</v>
      </c>
      <c r="K34" s="188" t="s">
        <v>110</v>
      </c>
      <c r="L34" s="188">
        <v>104</v>
      </c>
      <c r="M34" s="161">
        <v>91</v>
      </c>
      <c r="O34" s="189">
        <v>3.6206998057185468E-3</v>
      </c>
      <c r="P34" s="189">
        <v>1.0334073110878641E-2</v>
      </c>
      <c r="Q34" s="189">
        <v>1.7331139926456358E-2</v>
      </c>
      <c r="R34" s="189">
        <v>1.4686438823943462E-2</v>
      </c>
      <c r="S34" s="189">
        <v>1.6245605812045934E-2</v>
      </c>
      <c r="T34" s="189">
        <v>1.2600546085159767E-2</v>
      </c>
      <c r="U34" s="189">
        <v>1.7053218430593764E-2</v>
      </c>
      <c r="W34" s="190">
        <f t="shared" si="4"/>
        <v>1.7465919065618114</v>
      </c>
      <c r="Z34" s="194">
        <f t="shared" si="3"/>
        <v>0.46666666666666667</v>
      </c>
    </row>
    <row r="35" spans="1:26" s="161" customFormat="1" ht="15.75" x14ac:dyDescent="0.25">
      <c r="A35" s="187">
        <v>933</v>
      </c>
      <c r="B35" s="187" t="s">
        <v>47</v>
      </c>
      <c r="C35" s="174">
        <v>2374605</v>
      </c>
      <c r="D35" s="174">
        <v>2419002</v>
      </c>
      <c r="E35" s="174">
        <v>2455243</v>
      </c>
      <c r="F35" s="174">
        <v>2495792</v>
      </c>
      <c r="G35" s="174">
        <v>2530741</v>
      </c>
      <c r="H35" s="174">
        <v>2578830</v>
      </c>
      <c r="I35" s="174">
        <v>2614764</v>
      </c>
      <c r="J35" s="174">
        <v>2654226</v>
      </c>
      <c r="K35" s="188" t="s">
        <v>380</v>
      </c>
      <c r="L35" s="188">
        <v>2573</v>
      </c>
      <c r="M35" s="161">
        <v>1032</v>
      </c>
      <c r="O35" s="189">
        <v>1.8696583221209422E-2</v>
      </c>
      <c r="P35" s="189">
        <v>1.4981798278794313E-2</v>
      </c>
      <c r="Q35" s="189">
        <v>1.6515269568022392E-2</v>
      </c>
      <c r="R35" s="189">
        <v>1.4003170135972869E-2</v>
      </c>
      <c r="S35" s="189">
        <v>1.9001944489775921E-2</v>
      </c>
      <c r="T35" s="189">
        <v>1.3934225986203046E-2</v>
      </c>
      <c r="U35" s="189">
        <v>1.5091993005869745E-2</v>
      </c>
      <c r="W35" s="190">
        <f t="shared" si="4"/>
        <v>1.358211395713854</v>
      </c>
      <c r="X35" s="161" t="s">
        <v>422</v>
      </c>
      <c r="Z35" s="194">
        <f t="shared" si="3"/>
        <v>0.28626907073509017</v>
      </c>
    </row>
    <row r="36" spans="1:26" s="161" customFormat="1" ht="15.75" x14ac:dyDescent="0.25">
      <c r="A36" s="187">
        <v>935</v>
      </c>
      <c r="B36" s="187" t="s">
        <v>66</v>
      </c>
      <c r="C36" s="174">
        <v>352434</v>
      </c>
      <c r="D36" s="174">
        <v>357736</v>
      </c>
      <c r="E36" s="174">
        <v>363002</v>
      </c>
      <c r="F36" s="174">
        <v>369649</v>
      </c>
      <c r="G36" s="174">
        <v>378898</v>
      </c>
      <c r="H36" s="174">
        <v>386619</v>
      </c>
      <c r="I36" s="174">
        <v>391586</v>
      </c>
      <c r="J36" s="174">
        <v>396509</v>
      </c>
      <c r="K36" s="188" t="s">
        <v>434</v>
      </c>
      <c r="L36" s="168">
        <v>607</v>
      </c>
      <c r="M36" s="160">
        <v>324</v>
      </c>
      <c r="O36" s="189">
        <v>1.5043951491626802E-2</v>
      </c>
      <c r="P36" s="189">
        <v>1.4720352438669856E-2</v>
      </c>
      <c r="Q36" s="189">
        <v>1.8311193877719682E-2</v>
      </c>
      <c r="R36" s="189">
        <v>2.502103346688345E-2</v>
      </c>
      <c r="S36" s="189">
        <v>2.0377515848592497E-2</v>
      </c>
      <c r="T36" s="189">
        <v>1.2847273413877746E-2</v>
      </c>
      <c r="U36" s="189">
        <v>1.2571950989054767E-2</v>
      </c>
      <c r="W36" s="190">
        <f t="shared" si="4"/>
        <v>2.3479921010620188</v>
      </c>
      <c r="X36" s="161" t="s">
        <v>422</v>
      </c>
      <c r="Z36" s="194">
        <f t="shared" si="3"/>
        <v>0.34801288936627284</v>
      </c>
    </row>
    <row r="37" spans="1:26" s="161" customFormat="1" ht="15.75" x14ac:dyDescent="0.25">
      <c r="A37" s="187">
        <v>937</v>
      </c>
      <c r="B37" s="187" t="s">
        <v>76</v>
      </c>
      <c r="C37" s="174">
        <v>43509</v>
      </c>
      <c r="D37" s="174">
        <v>43653</v>
      </c>
      <c r="E37" s="174">
        <v>44152</v>
      </c>
      <c r="F37" s="174">
        <v>44978</v>
      </c>
      <c r="G37" s="174">
        <v>45749</v>
      </c>
      <c r="H37" s="174">
        <v>46476</v>
      </c>
      <c r="I37" s="174">
        <v>47161</v>
      </c>
      <c r="J37" s="174">
        <v>47877</v>
      </c>
      <c r="K37" s="188" t="s">
        <v>76</v>
      </c>
      <c r="L37" s="188">
        <v>85</v>
      </c>
      <c r="M37" s="161">
        <v>65</v>
      </c>
      <c r="O37" s="189">
        <v>3.3096600703302766E-3</v>
      </c>
      <c r="P37" s="189">
        <v>1.1431058575584725E-2</v>
      </c>
      <c r="Q37" s="189">
        <v>1.8708099293350246E-2</v>
      </c>
      <c r="R37" s="189">
        <v>1.7141713726710837E-2</v>
      </c>
      <c r="S37" s="189">
        <v>1.5891057728037773E-2</v>
      </c>
      <c r="T37" s="189">
        <v>1.4738789913073414E-2</v>
      </c>
      <c r="U37" s="189">
        <v>1.5182036004325609E-2</v>
      </c>
      <c r="W37" s="190">
        <f t="shared" si="4"/>
        <v>3.1330283852371701</v>
      </c>
      <c r="X37" s="161" t="s">
        <v>422</v>
      </c>
      <c r="Z37" s="194">
        <f t="shared" si="3"/>
        <v>0.43333333333333335</v>
      </c>
    </row>
    <row r="38" spans="1:26" s="161" customFormat="1" ht="15.75" x14ac:dyDescent="0.25">
      <c r="A38" s="187">
        <v>938</v>
      </c>
      <c r="B38" s="187" t="s">
        <v>79</v>
      </c>
      <c r="C38" s="174">
        <v>99954</v>
      </c>
      <c r="D38" s="174">
        <v>100570</v>
      </c>
      <c r="E38" s="174">
        <v>102146</v>
      </c>
      <c r="F38" s="174">
        <v>104264</v>
      </c>
      <c r="G38" s="174">
        <v>106373</v>
      </c>
      <c r="H38" s="174">
        <v>109598</v>
      </c>
      <c r="I38" s="174">
        <v>111189</v>
      </c>
      <c r="J38" s="174">
        <v>112949</v>
      </c>
      <c r="K38" s="188" t="s">
        <v>79</v>
      </c>
      <c r="L38" s="188">
        <v>50</v>
      </c>
      <c r="M38" s="174">
        <v>251</v>
      </c>
      <c r="O38" s="189">
        <v>6.1628349040558656E-3</v>
      </c>
      <c r="P38" s="189">
        <v>1.567067714030029E-2</v>
      </c>
      <c r="Q38" s="189">
        <v>2.0735026334854034E-2</v>
      </c>
      <c r="R38" s="189">
        <v>2.0227499424537713E-2</v>
      </c>
      <c r="S38" s="189">
        <v>3.0317843813749731E-2</v>
      </c>
      <c r="T38" s="189">
        <v>1.4516688260734685E-2</v>
      </c>
      <c r="U38" s="189">
        <v>1.5828903938339224E-2</v>
      </c>
      <c r="W38" s="190">
        <f t="shared" si="4"/>
        <v>2.6649195654676006</v>
      </c>
      <c r="Z38" s="194">
        <f t="shared" si="3"/>
        <v>0.83388704318936879</v>
      </c>
    </row>
    <row r="39" spans="1:26" s="161" customFormat="1" ht="15.75" x14ac:dyDescent="0.25">
      <c r="A39" s="187">
        <v>939</v>
      </c>
      <c r="B39" s="187" t="s">
        <v>81</v>
      </c>
      <c r="C39" s="174">
        <v>27902</v>
      </c>
      <c r="D39" s="174">
        <v>28212</v>
      </c>
      <c r="E39" s="174">
        <v>28525</v>
      </c>
      <c r="F39" s="174">
        <v>28995</v>
      </c>
      <c r="G39" s="174">
        <v>29512</v>
      </c>
      <c r="H39" s="174">
        <v>30208</v>
      </c>
      <c r="I39" s="174">
        <v>30475</v>
      </c>
      <c r="J39" s="174">
        <v>30867</v>
      </c>
      <c r="K39" s="188" t="s">
        <v>435</v>
      </c>
      <c r="L39" s="188">
        <v>3</v>
      </c>
      <c r="M39" s="161">
        <v>39</v>
      </c>
      <c r="O39" s="189">
        <v>1.1110314672783313E-2</v>
      </c>
      <c r="P39" s="189">
        <v>1.1094569686658159E-2</v>
      </c>
      <c r="Q39" s="189">
        <v>1.6476774758983348E-2</v>
      </c>
      <c r="R39" s="189">
        <v>1.7830660458699774E-2</v>
      </c>
      <c r="S39" s="189">
        <v>2.3583626999186771E-2</v>
      </c>
      <c r="T39" s="189">
        <v>8.8387182203389838E-3</v>
      </c>
      <c r="U39" s="189">
        <v>1.2863002461033633E-2</v>
      </c>
      <c r="W39" s="190">
        <f t="shared" si="4"/>
        <v>1.3606764505782876</v>
      </c>
      <c r="Z39" s="194">
        <f t="shared" si="3"/>
        <v>0.9285714285714286</v>
      </c>
    </row>
    <row r="40" spans="1:26" s="161" customFormat="1" ht="15.75" x14ac:dyDescent="0.25">
      <c r="A40" s="187">
        <v>940</v>
      </c>
      <c r="B40" s="187" t="s">
        <v>84</v>
      </c>
      <c r="C40" s="174">
        <v>25615</v>
      </c>
      <c r="D40" s="174">
        <v>25475</v>
      </c>
      <c r="E40" s="174">
        <v>25499</v>
      </c>
      <c r="F40" s="174">
        <v>25907</v>
      </c>
      <c r="G40" s="174">
        <v>25847</v>
      </c>
      <c r="H40" s="174">
        <v>26185</v>
      </c>
      <c r="I40" s="174">
        <v>26477</v>
      </c>
      <c r="J40" s="174">
        <v>26944</v>
      </c>
      <c r="K40" s="188" t="s">
        <v>84</v>
      </c>
      <c r="L40" s="188">
        <v>63</v>
      </c>
      <c r="M40" s="161">
        <v>84</v>
      </c>
      <c r="O40" s="189">
        <v>-5.4655475307437045E-3</v>
      </c>
      <c r="P40" s="189">
        <v>9.4210009813542684E-4</v>
      </c>
      <c r="Q40" s="189">
        <v>1.6000627475587278E-2</v>
      </c>
      <c r="R40" s="189">
        <v>-2.315976377040954E-3</v>
      </c>
      <c r="S40" s="189">
        <v>1.3076952837853522E-2</v>
      </c>
      <c r="T40" s="189">
        <v>1.1151422570173763E-2</v>
      </c>
      <c r="U40" s="189">
        <v>1.7637949918797448E-2</v>
      </c>
      <c r="W40" s="190">
        <f t="shared" si="4"/>
        <v>5.4557600950118763</v>
      </c>
      <c r="Z40" s="194">
        <f t="shared" si="3"/>
        <v>0.5714285714285714</v>
      </c>
    </row>
    <row r="41" spans="1:26" s="161" customFormat="1" ht="15.75" x14ac:dyDescent="0.25">
      <c r="A41" s="187">
        <v>943</v>
      </c>
      <c r="B41" s="187" t="s">
        <v>93</v>
      </c>
      <c r="C41" s="174">
        <v>52473</v>
      </c>
      <c r="D41" s="174">
        <v>53055</v>
      </c>
      <c r="E41" s="174">
        <v>53712</v>
      </c>
      <c r="F41" s="174">
        <v>54473</v>
      </c>
      <c r="G41" s="174">
        <v>55416</v>
      </c>
      <c r="H41" s="174">
        <v>56564</v>
      </c>
      <c r="I41" s="174">
        <v>57370</v>
      </c>
      <c r="J41" s="174">
        <v>58234</v>
      </c>
      <c r="K41" s="188" t="s">
        <v>433</v>
      </c>
      <c r="L41" s="188">
        <v>49</v>
      </c>
      <c r="M41" s="174">
        <v>68</v>
      </c>
      <c r="O41" s="189">
        <v>1.1091418443771083E-2</v>
      </c>
      <c r="P41" s="189">
        <v>1.2383375742154368E-2</v>
      </c>
      <c r="Q41" s="189">
        <v>1.4168156091748586E-2</v>
      </c>
      <c r="R41" s="189">
        <v>1.7311328548088045E-2</v>
      </c>
      <c r="S41" s="189">
        <v>2.0716038689187238E-2</v>
      </c>
      <c r="T41" s="189">
        <v>1.4249345873700588E-2</v>
      </c>
      <c r="U41" s="189">
        <v>1.5060135959560746E-2</v>
      </c>
      <c r="W41" s="190">
        <f t="shared" si="4"/>
        <v>2.0091355565477214</v>
      </c>
      <c r="Z41" s="194">
        <f t="shared" si="3"/>
        <v>0.58119658119658124</v>
      </c>
    </row>
    <row r="42" spans="1:26" s="161" customFormat="1" ht="15.75" x14ac:dyDescent="0.25">
      <c r="A42" s="187">
        <v>944</v>
      </c>
      <c r="B42" s="187" t="s">
        <v>90</v>
      </c>
      <c r="C42" s="174">
        <v>37094</v>
      </c>
      <c r="D42" s="174">
        <v>37086</v>
      </c>
      <c r="E42" s="174">
        <v>37698</v>
      </c>
      <c r="F42" s="174">
        <v>38283</v>
      </c>
      <c r="G42" s="174">
        <v>39137</v>
      </c>
      <c r="H42" s="174">
        <v>39543</v>
      </c>
      <c r="I42" s="174">
        <v>40167</v>
      </c>
      <c r="J42" s="174">
        <v>40849</v>
      </c>
      <c r="K42" s="188" t="s">
        <v>90</v>
      </c>
      <c r="L42" s="188">
        <v>40</v>
      </c>
      <c r="M42" s="174">
        <v>41</v>
      </c>
      <c r="O42" s="189">
        <v>-2.1566830215129131E-4</v>
      </c>
      <c r="P42" s="189">
        <v>1.6502184112603138E-2</v>
      </c>
      <c r="Q42" s="189">
        <v>1.5518064618812669E-2</v>
      </c>
      <c r="R42" s="189">
        <v>2.2307551654781495E-2</v>
      </c>
      <c r="S42" s="189">
        <v>1.0373815059917725E-2</v>
      </c>
      <c r="T42" s="189">
        <v>1.5780289811091724E-2</v>
      </c>
      <c r="U42" s="189">
        <v>1.6979112206537705E-2</v>
      </c>
      <c r="W42" s="190">
        <f t="shared" si="4"/>
        <v>1.9829126784009401</v>
      </c>
      <c r="Z42" s="194">
        <f t="shared" si="3"/>
        <v>0.50617283950617287</v>
      </c>
    </row>
    <row r="43" spans="1:26" s="161" customFormat="1" ht="15.75" x14ac:dyDescent="0.25">
      <c r="A43" s="187">
        <v>950</v>
      </c>
      <c r="B43" s="187" t="s">
        <v>134</v>
      </c>
      <c r="C43" s="174">
        <v>18763</v>
      </c>
      <c r="D43" s="174">
        <v>18567</v>
      </c>
      <c r="E43" s="174">
        <v>18465</v>
      </c>
      <c r="F43" s="174">
        <v>18619</v>
      </c>
      <c r="G43" s="174">
        <v>18881</v>
      </c>
      <c r="H43" s="174">
        <v>19088</v>
      </c>
      <c r="I43" s="174">
        <v>19198</v>
      </c>
      <c r="J43" s="174">
        <v>19316</v>
      </c>
      <c r="K43" s="188" t="s">
        <v>134</v>
      </c>
      <c r="L43" s="188">
        <v>37</v>
      </c>
      <c r="M43" s="174">
        <v>6</v>
      </c>
      <c r="O43" s="189">
        <v>-1.0446090710440762E-2</v>
      </c>
      <c r="P43" s="189">
        <v>-5.4936177088382616E-3</v>
      </c>
      <c r="Q43" s="189">
        <v>8.3401028973734085E-3</v>
      </c>
      <c r="R43" s="189">
        <v>1.4071647242064557E-2</v>
      </c>
      <c r="S43" s="189">
        <v>1.0963402362163021E-2</v>
      </c>
      <c r="T43" s="189">
        <v>5.7627829002514673E-3</v>
      </c>
      <c r="U43" s="189">
        <v>6.1464735909990626E-3</v>
      </c>
      <c r="W43" s="190">
        <f t="shared" si="4"/>
        <v>2.226133775108718</v>
      </c>
      <c r="Z43" s="194">
        <f t="shared" si="3"/>
        <v>0.13953488372093023</v>
      </c>
    </row>
    <row r="44" spans="1:26" s="161" customFormat="1" ht="15.75" x14ac:dyDescent="0.25">
      <c r="A44" s="187">
        <v>955</v>
      </c>
      <c r="B44" s="187" t="s">
        <v>144</v>
      </c>
      <c r="C44" s="174">
        <v>13326</v>
      </c>
      <c r="D44" s="174">
        <v>13353</v>
      </c>
      <c r="E44" s="174">
        <v>13357</v>
      </c>
      <c r="F44" s="174">
        <v>13337</v>
      </c>
      <c r="G44" s="174">
        <v>13150</v>
      </c>
      <c r="H44" s="174">
        <v>13260</v>
      </c>
      <c r="I44" s="174">
        <v>13235</v>
      </c>
      <c r="J44" s="174">
        <v>13263</v>
      </c>
      <c r="K44" s="188" t="s">
        <v>144</v>
      </c>
      <c r="L44" s="188">
        <v>43</v>
      </c>
      <c r="M44" s="161">
        <v>28</v>
      </c>
      <c r="O44" s="189">
        <v>2.0261143628995948E-3</v>
      </c>
      <c r="P44" s="189">
        <v>2.9955815172620387E-4</v>
      </c>
      <c r="Q44" s="189">
        <v>-1.4973422175638242E-3</v>
      </c>
      <c r="R44" s="189">
        <v>-1.4021144185349029E-2</v>
      </c>
      <c r="S44" s="189">
        <v>8.3650190114068438E-3</v>
      </c>
      <c r="T44" s="189">
        <v>-1.885369532428356E-3</v>
      </c>
      <c r="U44" s="189">
        <v>2.1156025689459765E-3</v>
      </c>
      <c r="W44" s="190">
        <f t="shared" si="4"/>
        <v>5.3532383322023671</v>
      </c>
      <c r="Z44" s="194">
        <f t="shared" si="3"/>
        <v>0.39436619718309857</v>
      </c>
    </row>
    <row r="45" spans="1:26" s="161" customFormat="1" ht="15.75" x14ac:dyDescent="0.25">
      <c r="A45" s="187">
        <v>965</v>
      </c>
      <c r="B45" s="187" t="s">
        <v>150</v>
      </c>
      <c r="C45" s="174">
        <v>15803</v>
      </c>
      <c r="D45" s="174">
        <v>15804</v>
      </c>
      <c r="E45" s="174">
        <v>16037</v>
      </c>
      <c r="F45" s="174">
        <v>16254</v>
      </c>
      <c r="G45" s="174">
        <v>16327</v>
      </c>
      <c r="H45" s="174">
        <v>16330</v>
      </c>
      <c r="I45" s="174">
        <v>16393</v>
      </c>
      <c r="J45" s="174">
        <v>16452</v>
      </c>
      <c r="K45" s="188" t="s">
        <v>150</v>
      </c>
      <c r="L45" s="188">
        <v>70</v>
      </c>
      <c r="M45" s="174">
        <v>26</v>
      </c>
      <c r="O45" s="189">
        <v>6.3279124216920836E-5</v>
      </c>
      <c r="P45" s="189">
        <v>1.4743103011895723E-2</v>
      </c>
      <c r="Q45" s="189">
        <v>1.3531209079004802E-2</v>
      </c>
      <c r="R45" s="189">
        <v>4.4912021656207703E-3</v>
      </c>
      <c r="S45" s="189">
        <v>1.8374471733937649E-4</v>
      </c>
      <c r="T45" s="189">
        <v>3.85793018983466E-3</v>
      </c>
      <c r="U45" s="189">
        <v>3.599097175623742E-3</v>
      </c>
      <c r="W45" s="190">
        <f t="shared" si="4"/>
        <v>5.8351568198395336</v>
      </c>
      <c r="Z45" s="194">
        <f t="shared" si="3"/>
        <v>0.27083333333333331</v>
      </c>
    </row>
    <row r="46" spans="1:26" s="161" customFormat="1" ht="15.75" x14ac:dyDescent="0.25">
      <c r="A46" s="187">
        <v>970</v>
      </c>
      <c r="B46" s="187" t="s">
        <v>166</v>
      </c>
      <c r="C46" s="174">
        <v>86095</v>
      </c>
      <c r="D46" s="174">
        <v>87207</v>
      </c>
      <c r="E46" s="174">
        <v>88976</v>
      </c>
      <c r="F46" s="174">
        <v>90144</v>
      </c>
      <c r="G46" s="174">
        <v>89888</v>
      </c>
      <c r="H46" s="174">
        <v>90472</v>
      </c>
      <c r="I46" s="174">
        <v>91169</v>
      </c>
      <c r="J46" s="174">
        <v>91969</v>
      </c>
      <c r="K46" s="188" t="s">
        <v>166</v>
      </c>
      <c r="L46" s="188">
        <v>110</v>
      </c>
      <c r="M46" s="161">
        <v>50</v>
      </c>
      <c r="O46" s="189">
        <v>1.2915964922469365E-2</v>
      </c>
      <c r="P46" s="189">
        <v>2.0285068859151215E-2</v>
      </c>
      <c r="Q46" s="189">
        <v>1.3127135407300846E-2</v>
      </c>
      <c r="R46" s="189">
        <v>-2.8399006034788782E-3</v>
      </c>
      <c r="S46" s="189">
        <v>6.4969740121039515E-3</v>
      </c>
      <c r="T46" s="189">
        <v>7.7040410292687237E-3</v>
      </c>
      <c r="U46" s="189">
        <v>8.7749125250907653E-3</v>
      </c>
      <c r="W46" s="190">
        <f t="shared" si="4"/>
        <v>1.7397166436516653</v>
      </c>
      <c r="Z46" s="194">
        <f t="shared" si="3"/>
        <v>0.3125</v>
      </c>
    </row>
    <row r="47" spans="1:26" s="161" customFormat="1" ht="15.75" x14ac:dyDescent="0.25">
      <c r="A47" s="187">
        <v>977</v>
      </c>
      <c r="B47" s="187" t="s">
        <v>175</v>
      </c>
      <c r="C47" s="174">
        <v>27299</v>
      </c>
      <c r="D47" s="174">
        <v>28135</v>
      </c>
      <c r="E47" s="174">
        <v>29236</v>
      </c>
      <c r="F47" s="174">
        <v>30032</v>
      </c>
      <c r="G47" s="174">
        <v>30012</v>
      </c>
      <c r="H47" s="174">
        <v>29656</v>
      </c>
      <c r="I47" s="174">
        <v>29666</v>
      </c>
      <c r="J47" s="174">
        <v>29739</v>
      </c>
      <c r="K47" s="188" t="s">
        <v>175</v>
      </c>
      <c r="L47" s="188">
        <v>40</v>
      </c>
      <c r="M47" s="174">
        <v>21</v>
      </c>
      <c r="O47" s="189">
        <v>3.0623832374812265E-2</v>
      </c>
      <c r="P47" s="189">
        <v>3.91327527990048E-2</v>
      </c>
      <c r="Q47" s="189">
        <v>2.7226706799835819E-2</v>
      </c>
      <c r="R47" s="189">
        <v>-6.6595631326584978E-4</v>
      </c>
      <c r="S47" s="189">
        <v>-1.1861921897907505E-2</v>
      </c>
      <c r="T47" s="189">
        <v>3.3719989209603452E-4</v>
      </c>
      <c r="U47" s="189">
        <v>2.4607294545944854E-3</v>
      </c>
      <c r="W47" s="190">
        <f t="shared" si="4"/>
        <v>2.0511785870405865</v>
      </c>
      <c r="Z47" s="194">
        <f t="shared" si="3"/>
        <v>0.34426229508196721</v>
      </c>
    </row>
    <row r="49" spans="2:38" ht="15" customHeight="1" x14ac:dyDescent="0.25">
      <c r="B49" s="187" t="s">
        <v>438</v>
      </c>
      <c r="J49" s="174">
        <v>10557</v>
      </c>
      <c r="L49" s="188">
        <v>33</v>
      </c>
      <c r="M49" s="161">
        <v>82</v>
      </c>
      <c r="W49" s="190">
        <f t="shared" si="4"/>
        <v>10.893246187363834</v>
      </c>
      <c r="Z49" t="s">
        <v>439</v>
      </c>
      <c r="AA49" t="s">
        <v>440</v>
      </c>
    </row>
    <row r="51" spans="2:38" ht="15.75" x14ac:dyDescent="0.25">
      <c r="B51" s="187" t="s">
        <v>449</v>
      </c>
      <c r="J51" s="188">
        <v>1267344</v>
      </c>
      <c r="L51" s="192">
        <v>2911</v>
      </c>
      <c r="W51" s="190">
        <f>1000*(L51+M51)/J51</f>
        <v>2.2969296418336298</v>
      </c>
      <c r="Z51" t="s">
        <v>452</v>
      </c>
      <c r="AA51" t="s">
        <v>451</v>
      </c>
      <c r="AB51" t="s">
        <v>443</v>
      </c>
      <c r="AC51" t="s">
        <v>450</v>
      </c>
    </row>
    <row r="53" spans="2:38" ht="15.75" customHeight="1" x14ac:dyDescent="0.25">
      <c r="B53" s="161" t="s">
        <v>446</v>
      </c>
      <c r="C53" s="161"/>
      <c r="D53" s="161"/>
      <c r="E53" s="161"/>
      <c r="F53" s="161"/>
      <c r="G53" s="161"/>
      <c r="H53" s="161"/>
      <c r="I53" s="161"/>
      <c r="J53" s="192">
        <v>8560072</v>
      </c>
      <c r="L53" s="192">
        <v>78676</v>
      </c>
      <c r="W53" s="190">
        <f>1000*(L53+M53)/J53</f>
        <v>9.1910441874787967</v>
      </c>
      <c r="Z53" t="s">
        <v>441</v>
      </c>
      <c r="AA53" t="s">
        <v>442</v>
      </c>
      <c r="AB53" t="s">
        <v>443</v>
      </c>
      <c r="AC53" t="s">
        <v>444</v>
      </c>
      <c r="AL53" t="s">
        <v>448</v>
      </c>
    </row>
    <row r="54" spans="2:38" x14ac:dyDescent="0.25">
      <c r="B54" s="161" t="s">
        <v>447</v>
      </c>
      <c r="C54" s="161"/>
      <c r="D54" s="161"/>
      <c r="E54" s="161"/>
      <c r="F54" s="161"/>
      <c r="G54" s="161"/>
      <c r="H54" s="161"/>
      <c r="I54" s="161"/>
      <c r="J54" s="192">
        <v>10105518</v>
      </c>
      <c r="L54" s="192">
        <v>49955</v>
      </c>
      <c r="W54" s="190">
        <f>1000*(L54+M54)/J54</f>
        <v>4.9433388768393662</v>
      </c>
      <c r="Z54" t="s">
        <v>441</v>
      </c>
      <c r="AA54" t="s">
        <v>442</v>
      </c>
      <c r="AB54" t="s">
        <v>443</v>
      </c>
      <c r="AC54" t="s">
        <v>444</v>
      </c>
    </row>
    <row r="55" spans="2:38" ht="16.5" customHeight="1" x14ac:dyDescent="0.25">
      <c r="B55" s="187" t="s">
        <v>445</v>
      </c>
      <c r="C55" s="161"/>
      <c r="D55" s="161"/>
      <c r="E55" s="161"/>
      <c r="F55" s="161"/>
      <c r="G55" s="161"/>
      <c r="H55" s="161"/>
      <c r="I55" s="161"/>
      <c r="J55" s="192">
        <v>2233163</v>
      </c>
      <c r="L55" s="188">
        <v>12112</v>
      </c>
      <c r="W55" s="190">
        <f>1000*(L55+M55)/J55</f>
        <v>5.4236972401924985</v>
      </c>
      <c r="Z55" t="s">
        <v>441</v>
      </c>
      <c r="AA55" t="s">
        <v>442</v>
      </c>
      <c r="AB55" t="s">
        <v>443</v>
      </c>
      <c r="AC55" t="s">
        <v>444</v>
      </c>
    </row>
    <row r="58" spans="2:38" x14ac:dyDescent="0.25">
      <c r="J58" t="s">
        <v>462</v>
      </c>
      <c r="L58" s="49">
        <f>SUM(L2:L27,M2:M27,L49,M49)</f>
        <v>7509</v>
      </c>
      <c r="M58" t="s">
        <v>463</v>
      </c>
    </row>
    <row r="59" spans="2:38" x14ac:dyDescent="0.25">
      <c r="J59" t="s">
        <v>464</v>
      </c>
      <c r="L59" s="49">
        <f>L58-L13-M13</f>
        <v>3904</v>
      </c>
    </row>
    <row r="60" spans="2:38" x14ac:dyDescent="0.25">
      <c r="J60" t="s">
        <v>465</v>
      </c>
      <c r="L60" s="49">
        <f>L13+M13</f>
        <v>3605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Mun-RD</vt:lpstr>
      <vt:lpstr>Dev-RD</vt:lpstr>
      <vt:lpstr>Dev-Mun</vt:lpstr>
      <vt:lpstr>Mun Name Sort</vt:lpstr>
      <vt:lpstr>Mun Size Sort</vt:lpstr>
      <vt:lpstr>Homeless Per 1000 Resident</vt:lpstr>
    </vt:vector>
  </TitlesOfParts>
  <Company>Province of British Columbia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Ip, Frank MTIC:EX</dc:creator>
  <cp:lastModifiedBy>Nathan</cp:lastModifiedBy>
  <dcterms:created xsi:type="dcterms:W3CDTF">2018-12-06T17:30:46Z</dcterms:created>
  <dcterms:modified xsi:type="dcterms:W3CDTF">2019-05-03T19:10:30Z</dcterms:modified>
</cp:coreProperties>
</file>