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22995" windowHeight="10035"/>
  </bookViews>
  <sheets>
    <sheet name="Sheet1" sheetId="1" r:id="rId1"/>
    <sheet name="Sheet2" sheetId="2" r:id="rId2"/>
    <sheet name="Sheet3" sheetId="3" r:id="rId3"/>
  </sheets>
  <calcPr calcId="145621"/>
</workbook>
</file>

<file path=xl/calcChain.xml><?xml version="1.0" encoding="utf-8"?>
<calcChain xmlns="http://schemas.openxmlformats.org/spreadsheetml/2006/main">
  <c r="AA31" i="1" l="1"/>
  <c r="AA30" i="1"/>
  <c r="AA29" i="1"/>
  <c r="Z31" i="1"/>
  <c r="Z30" i="1"/>
  <c r="Z29" i="1"/>
  <c r="AA25" i="1"/>
  <c r="AA24" i="1"/>
  <c r="Z25" i="1"/>
  <c r="Z24" i="1"/>
  <c r="Z17" i="1"/>
  <c r="AA18" i="1"/>
  <c r="AA17" i="1"/>
  <c r="Z18" i="1"/>
  <c r="AA13" i="1"/>
  <c r="Z13" i="1"/>
  <c r="AA12" i="1"/>
  <c r="Z12" i="1"/>
  <c r="H29" i="1"/>
  <c r="H26" i="1"/>
  <c r="H23" i="1"/>
  <c r="H20" i="1"/>
  <c r="H17" i="1"/>
  <c r="H14" i="1"/>
</calcChain>
</file>

<file path=xl/sharedStrings.xml><?xml version="1.0" encoding="utf-8"?>
<sst xmlns="http://schemas.openxmlformats.org/spreadsheetml/2006/main" count="413" uniqueCount="89">
  <si>
    <t>Datasources</t>
  </si>
  <si>
    <t>http://www5.statcan.gc.ca/cansim/a26?lang=eng&amp;id=350001</t>
  </si>
  <si>
    <t>CANSIM 035-0001</t>
  </si>
  <si>
    <t>CANSIM 205-0004</t>
  </si>
  <si>
    <t>Census Data</t>
  </si>
  <si>
    <t>http://www5.statcan.gc.ca/cansim/a26?lang=eng&amp;retrLang=eng&amp;id=2050004&amp;&amp;pattern=&amp;stByVal=1&amp;p1=1&amp;p2=31&amp;tabMode=dataTable&amp;csid=</t>
  </si>
  <si>
    <t>Table 205-0004 Survey of Financial Security (SFS), assets and debts by net worth quintile, Canada, provinces and selected census metropolitan areas (CMAs), occasional (2016 constant dollars unless otherwise noted)(1,10,12)</t>
  </si>
  <si>
    <t>Survey or program details:</t>
  </si>
  <si>
    <t>Survey of Financial Security - 2620</t>
  </si>
  <si>
    <t>Geography (2)</t>
  </si>
  <si>
    <t>Assets and debts</t>
  </si>
  <si>
    <t>Net worth quintiles</t>
  </si>
  <si>
    <t>Statistics (9)</t>
  </si>
  <si>
    <t>Confidence intervals (11)</t>
  </si>
  <si>
    <t xml:space="preserve">Toronto, Ontario [35535] </t>
  </si>
  <si>
    <t>Principal residence</t>
  </si>
  <si>
    <t>Total, all net worth quintiles</t>
  </si>
  <si>
    <t>Total values (x 1,000,000)</t>
  </si>
  <si>
    <t>Estimate</t>
  </si>
  <si>
    <t>Number holding asset or debt (x 1,000)</t>
  </si>
  <si>
    <t>Median value for those holding asset or debt</t>
  </si>
  <si>
    <t>Highest net worth quintile</t>
  </si>
  <si>
    <t>Other real estate</t>
  </si>
  <si>
    <t>Mortgage on principal residence</t>
  </si>
  <si>
    <t>Mortgage on other real estate</t>
  </si>
  <si>
    <t xml:space="preserve">Vancouver, British Columbia [59933] </t>
  </si>
  <si>
    <t>F</t>
  </si>
  <si>
    <t>Legend:</t>
  </si>
  <si>
    <t>E</t>
  </si>
  <si>
    <t>Use with caution</t>
  </si>
  <si>
    <t>Too unreliable to be published</t>
  </si>
  <si>
    <t>Footnotes:</t>
  </si>
  <si>
    <t>Economic family types are comprised of economic families (a group of two or more persons who live in the same dwelling and are related to each other by blood, marriage, common law or adoption) and persons not in an economic family (a person living either alone or with others to whom he or she is unrelated).</t>
  </si>
  <si>
    <t>Due to sample size in 2005, provincial data is not available for Newfoundland and Labrador, Prince Edward Island, Nova Scotia, New Brunswick, Manitoba, Saskatchewan and Alberta</t>
  </si>
  <si>
    <t>For all types of assets and debts, the total, average and median values, as well as the number and percentage of economic entities holding, are calculated using values not equal to $0. For net worth, the total, average and median values, as well as the number and percentage of economic entities holding, are calculated using all values including net worth equal to $0.</t>
  </si>
  <si>
    <t>The Employer Pension Plan are valued on termination basis.</t>
  </si>
  <si>
    <t>The 95% confidence interval illustrates the degree of variability associated with an estimate. Wide confidence intervals indicate high variability, thus, these estimates should be interpreted with due caution. When comparing estimates, it is important to use confidence intervals to determine if differences between values are statistically significant.</t>
  </si>
  <si>
    <t>Table 205-0004 has replaced archived table 205-0003.</t>
  </si>
  <si>
    <t>Source:</t>
  </si>
  <si>
    <t>Statistics Canada. Table 205-0004 - Survey of Financial Security (SFS), assets and debts by net worth quintile, Canada, provinces and selected census metropolitan areas (CMAs), occasional (2016 constant dollars unless otherwise noted)</t>
  </si>
  <si>
    <t>(accessed: January 11, 2018)</t>
  </si>
  <si>
    <t>Table 035-0001 Number and value of residential properties, by property type, residency status and number of owners, census metropolitan area of Toronto and Vancouver and their census subdivisions, occasional (number unless otherwise noted)(1,2)</t>
  </si>
  <si>
    <t>Canadian Housing Statistics Program - 5257</t>
  </si>
  <si>
    <t>Geography</t>
  </si>
  <si>
    <t>Property type (3)</t>
  </si>
  <si>
    <t>Residency status (8)</t>
  </si>
  <si>
    <t>Number of owners (9)</t>
  </si>
  <si>
    <t>Estimates</t>
  </si>
  <si>
    <t xml:space="preserve">Toronto, census metropolitan area [535] </t>
  </si>
  <si>
    <t>Total, all property types</t>
  </si>
  <si>
    <t>Total, all residency status categories</t>
  </si>
  <si>
    <t>Total, all owner categories</t>
  </si>
  <si>
    <t>Number</t>
  </si>
  <si>
    <t>Median value (dollars)</t>
  </si>
  <si>
    <t>Total value (dollars)</t>
  </si>
  <si>
    <t>Resident</t>
  </si>
  <si>
    <t>Non-resident</t>
  </si>
  <si>
    <t xml:space="preserve">Vancouver, census metropolitan area [933] </t>
  </si>
  <si>
    <t>A "residential property" consists of all land and structures intended for private occupancy, whether on a permanent or a temporary basis. Vacant land on which residential structures can be built is thus classified as residential property. Examples of residential structures include single-detached houses, semi-detached houses, and condominum apartments.</t>
  </si>
  <si>
    <t>"Value" refers to the assessed value of the property for the purposes of determining property taxes. It is important to note that the assessed value does not necessarily represent the market value. Given different provinces and territories have their own assessment periods and durations of the valuation roll, it is difficult to make accurate comparisons of similar properties from one province or territory to another. For properties that are being utilized for both residential and non-residential purposes, only the residential partitions' value has been taken into account. The assessed values represented for the CMA (census metropolitan area) of Vancouver are as of the latest assessment date of July 1st, 2016, while the assessed values represented for the CMA of Toronto are as of January 1st, 2016.</t>
  </si>
  <si>
    <t>"Property type" refers to the type of residential structure present on the property, that is, whether the structure is a single-detached house, a row house, a condominium apartment, etc.</t>
  </si>
  <si>
    <t>A residential property is considered "owned by residents" when the majority of owners are individuals whose principal dwelling is in the economic territory of Canada, or entities engaged in economic activities from a location in the economic territory of Canada. A residential property is considered "owned by non-residents" when the majority of owners are individuals whose principal dwelling is outside the economic territory of Canada, or entities that do not engage in economic activities from a location in the economic territory of Canada. In the situation of an equal number of resident and non-resident owners for the same property, the property is classified as "owned by residents".</t>
  </si>
  <si>
    <t>The "number of owners" includes both individuals and non-individual entities, such as corporations.</t>
  </si>
  <si>
    <t>Statistics Canada. Table 035-0001 - Number and value of residential properties, by property type, residency status and number of owners, census metropolitan area of Toronto and Vancouver and their census subdivisions, occasional (number unless otherwise noted)</t>
  </si>
  <si>
    <t>millions (x 1,000,000)</t>
  </si>
  <si>
    <t>Toronto</t>
  </si>
  <si>
    <t>2016 SFS</t>
  </si>
  <si>
    <t>2017 CHSP</t>
  </si>
  <si>
    <t>Total Value All Property</t>
  </si>
  <si>
    <t>Vancouver</t>
  </si>
  <si>
    <t>2016 SFS "Other Real Estate" owned by residents</t>
  </si>
  <si>
    <t>Number of Owners/Properties</t>
  </si>
  <si>
    <t>2016 SFS "Other Real Estate" owners</t>
  </si>
  <si>
    <t>2017 CHSP "Non-Resident" owned properties</t>
  </si>
  <si>
    <t>Vancouver Families (SFS)</t>
  </si>
  <si>
    <t>Non-Principal Resident Real Estate Holdings</t>
  </si>
  <si>
    <t>Non-Principal Resident Real Estate Holdings (Value in CAD millions)</t>
  </si>
  <si>
    <t>Local Families in All Markets</t>
  </si>
  <si>
    <t>"Overseas" Owners in Local Residential Market</t>
  </si>
  <si>
    <t>2017 CHSP "Non-Resident" owners of local RE (Value assessed as of 2016)</t>
  </si>
  <si>
    <t>Owned by Principal Resident</t>
  </si>
  <si>
    <t>Owned by Other Canadian Resident</t>
  </si>
  <si>
    <t>Owned by Non-Canadian Resident</t>
  </si>
  <si>
    <t>Source</t>
  </si>
  <si>
    <t>SFS (principal residence)</t>
  </si>
  <si>
    <t>CHSP (resident)-SFS (principal residence)</t>
  </si>
  <si>
    <t>CHSP (non-resident)</t>
  </si>
  <si>
    <t>Prepared by Nathanael Lauser</t>
  </si>
  <si>
    <t xml:space="preserve">nathan.lauster@ubc.ca </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</si>
</sst>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2">
    <xf numFmtId="0" fontId="0" fillId="0" borderId="0" xfId="0"/>
    <xf numFmtId="0" fontId="1"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CA" baseline="0"/>
              <a:t>Real Estate Holdings (non-principal residence), Total Value (CAD millions)</a:t>
            </a:r>
          </a:p>
        </c:rich>
      </c:tx>
      <c:layout/>
      <c:overlay val="0"/>
    </c:title>
    <c:autoTitleDeleted val="0"/>
    <c:plotArea>
      <c:layout/>
      <c:barChart>
        <c:barDir val="col"/>
        <c:grouping val="clustered"/>
        <c:varyColors val="0"/>
        <c:ser>
          <c:idx val="0"/>
          <c:order val="0"/>
          <c:tx>
            <c:strRef>
              <c:f>Sheet1!$Z$16</c:f>
              <c:strCache>
                <c:ptCount val="1"/>
                <c:pt idx="0">
                  <c:v>Local Families in All Markets</c:v>
                </c:pt>
              </c:strCache>
            </c:strRef>
          </c:tx>
          <c:spPr>
            <a:solidFill>
              <a:schemeClr val="accent3">
                <a:lumMod val="75000"/>
              </a:schemeClr>
            </a:solidFill>
          </c:spPr>
          <c:invertIfNegative val="0"/>
          <c:cat>
            <c:strRef>
              <c:f>Sheet1!$Y$17:$Y$18</c:f>
              <c:strCache>
                <c:ptCount val="2"/>
                <c:pt idx="0">
                  <c:v>Toronto</c:v>
                </c:pt>
                <c:pt idx="1">
                  <c:v>Vancouver</c:v>
                </c:pt>
              </c:strCache>
            </c:strRef>
          </c:cat>
          <c:val>
            <c:numRef>
              <c:f>Sheet1!$Z$17:$Z$18</c:f>
              <c:numCache>
                <c:formatCode>General</c:formatCode>
                <c:ptCount val="2"/>
                <c:pt idx="0">
                  <c:v>263839</c:v>
                </c:pt>
                <c:pt idx="1">
                  <c:v>173871</c:v>
                </c:pt>
              </c:numCache>
            </c:numRef>
          </c:val>
        </c:ser>
        <c:ser>
          <c:idx val="1"/>
          <c:order val="1"/>
          <c:tx>
            <c:strRef>
              <c:f>Sheet1!$AA$16</c:f>
              <c:strCache>
                <c:ptCount val="1"/>
                <c:pt idx="0">
                  <c:v>"Overseas" Owners in Local Residential Market</c:v>
                </c:pt>
              </c:strCache>
            </c:strRef>
          </c:tx>
          <c:spPr>
            <a:solidFill>
              <a:schemeClr val="accent3">
                <a:lumMod val="60000"/>
                <a:lumOff val="40000"/>
              </a:schemeClr>
            </a:solidFill>
          </c:spPr>
          <c:invertIfNegative val="0"/>
          <c:cat>
            <c:strRef>
              <c:f>Sheet1!$Y$17:$Y$18</c:f>
              <c:strCache>
                <c:ptCount val="2"/>
                <c:pt idx="0">
                  <c:v>Toronto</c:v>
                </c:pt>
                <c:pt idx="1">
                  <c:v>Vancouver</c:v>
                </c:pt>
              </c:strCache>
            </c:strRef>
          </c:cat>
          <c:val>
            <c:numRef>
              <c:f>Sheet1!$AA$17:$AA$18</c:f>
              <c:numCache>
                <c:formatCode>General</c:formatCode>
                <c:ptCount val="2"/>
                <c:pt idx="0">
                  <c:v>37374.501199999999</c:v>
                </c:pt>
                <c:pt idx="1">
                  <c:v>45252.226600000002</c:v>
                </c:pt>
              </c:numCache>
            </c:numRef>
          </c:val>
        </c:ser>
        <c:dLbls>
          <c:showLegendKey val="0"/>
          <c:showVal val="0"/>
          <c:showCatName val="0"/>
          <c:showSerName val="0"/>
          <c:showPercent val="0"/>
          <c:showBubbleSize val="0"/>
        </c:dLbls>
        <c:gapWidth val="150"/>
        <c:axId val="213028864"/>
        <c:axId val="213030400"/>
      </c:barChart>
      <c:catAx>
        <c:axId val="213028864"/>
        <c:scaling>
          <c:orientation val="minMax"/>
        </c:scaling>
        <c:delete val="0"/>
        <c:axPos val="b"/>
        <c:majorTickMark val="out"/>
        <c:minorTickMark val="none"/>
        <c:tickLblPos val="nextTo"/>
        <c:crossAx val="213030400"/>
        <c:crosses val="autoZero"/>
        <c:auto val="1"/>
        <c:lblAlgn val="ctr"/>
        <c:lblOffset val="100"/>
        <c:noMultiLvlLbl val="0"/>
      </c:catAx>
      <c:valAx>
        <c:axId val="213030400"/>
        <c:scaling>
          <c:orientation val="minMax"/>
        </c:scaling>
        <c:delete val="0"/>
        <c:axPos val="l"/>
        <c:majorGridlines/>
        <c:numFmt formatCode="General" sourceLinked="1"/>
        <c:majorTickMark val="out"/>
        <c:minorTickMark val="none"/>
        <c:tickLblPos val="nextTo"/>
        <c:crossAx val="213028864"/>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percentStacked"/>
        <c:varyColors val="0"/>
        <c:ser>
          <c:idx val="0"/>
          <c:order val="0"/>
          <c:tx>
            <c:strRef>
              <c:f>Sheet1!$Y$29</c:f>
              <c:strCache>
                <c:ptCount val="1"/>
                <c:pt idx="0">
                  <c:v>Owned by Principal Resident</c:v>
                </c:pt>
              </c:strCache>
            </c:strRef>
          </c:tx>
          <c:spPr>
            <a:solidFill>
              <a:schemeClr val="accent4">
                <a:lumMod val="40000"/>
                <a:lumOff val="60000"/>
              </a:schemeClr>
            </a:solidFill>
          </c:spPr>
          <c:invertIfNegative val="0"/>
          <c:cat>
            <c:strRef>
              <c:f>Sheet1!$Z$28:$AA$28</c:f>
              <c:strCache>
                <c:ptCount val="2"/>
                <c:pt idx="0">
                  <c:v>Toronto</c:v>
                </c:pt>
                <c:pt idx="1">
                  <c:v>Vancouver</c:v>
                </c:pt>
              </c:strCache>
            </c:strRef>
          </c:cat>
          <c:val>
            <c:numRef>
              <c:f>Sheet1!$Z$29:$AA$29</c:f>
              <c:numCache>
                <c:formatCode>General</c:formatCode>
                <c:ptCount val="2"/>
                <c:pt idx="0">
                  <c:v>1148030</c:v>
                </c:pt>
                <c:pt idx="1">
                  <c:v>616421</c:v>
                </c:pt>
              </c:numCache>
            </c:numRef>
          </c:val>
        </c:ser>
        <c:ser>
          <c:idx val="1"/>
          <c:order val="1"/>
          <c:tx>
            <c:strRef>
              <c:f>Sheet1!$Y$30</c:f>
              <c:strCache>
                <c:ptCount val="1"/>
                <c:pt idx="0">
                  <c:v>Owned by Other Canadian Resident</c:v>
                </c:pt>
              </c:strCache>
            </c:strRef>
          </c:tx>
          <c:invertIfNegative val="0"/>
          <c:cat>
            <c:strRef>
              <c:f>Sheet1!$Z$28:$AA$28</c:f>
              <c:strCache>
                <c:ptCount val="2"/>
                <c:pt idx="0">
                  <c:v>Toronto</c:v>
                </c:pt>
                <c:pt idx="1">
                  <c:v>Vancouver</c:v>
                </c:pt>
              </c:strCache>
            </c:strRef>
          </c:cat>
          <c:val>
            <c:numRef>
              <c:f>Sheet1!$Z$30:$AA$30</c:f>
              <c:numCache>
                <c:formatCode>General</c:formatCode>
                <c:ptCount val="2"/>
                <c:pt idx="0">
                  <c:v>62689.272200000007</c:v>
                </c:pt>
                <c:pt idx="1">
                  <c:v>227436.38789999997</c:v>
                </c:pt>
              </c:numCache>
            </c:numRef>
          </c:val>
        </c:ser>
        <c:ser>
          <c:idx val="2"/>
          <c:order val="2"/>
          <c:tx>
            <c:strRef>
              <c:f>Sheet1!$Y$31</c:f>
              <c:strCache>
                <c:ptCount val="1"/>
                <c:pt idx="0">
                  <c:v>Owned by Non-Canadian Resident</c:v>
                </c:pt>
              </c:strCache>
            </c:strRef>
          </c:tx>
          <c:invertIfNegative val="0"/>
          <c:cat>
            <c:strRef>
              <c:f>Sheet1!$Z$28:$AA$28</c:f>
              <c:strCache>
                <c:ptCount val="2"/>
                <c:pt idx="0">
                  <c:v>Toronto</c:v>
                </c:pt>
                <c:pt idx="1">
                  <c:v>Vancouver</c:v>
                </c:pt>
              </c:strCache>
            </c:strRef>
          </c:cat>
          <c:val>
            <c:numRef>
              <c:f>Sheet1!$Z$31:$AA$31</c:f>
              <c:numCache>
                <c:formatCode>General</c:formatCode>
                <c:ptCount val="2"/>
                <c:pt idx="0">
                  <c:v>37374.501199999999</c:v>
                </c:pt>
                <c:pt idx="1">
                  <c:v>45252.226600000002</c:v>
                </c:pt>
              </c:numCache>
            </c:numRef>
          </c:val>
        </c:ser>
        <c:dLbls>
          <c:showLegendKey val="0"/>
          <c:showVal val="0"/>
          <c:showCatName val="0"/>
          <c:showSerName val="0"/>
          <c:showPercent val="0"/>
          <c:showBubbleSize val="0"/>
        </c:dLbls>
        <c:gapWidth val="150"/>
        <c:overlap val="100"/>
        <c:axId val="220876800"/>
        <c:axId val="220879104"/>
      </c:barChart>
      <c:catAx>
        <c:axId val="220876800"/>
        <c:scaling>
          <c:orientation val="minMax"/>
        </c:scaling>
        <c:delete val="0"/>
        <c:axPos val="b"/>
        <c:majorTickMark val="out"/>
        <c:minorTickMark val="none"/>
        <c:tickLblPos val="nextTo"/>
        <c:crossAx val="220879104"/>
        <c:crosses val="autoZero"/>
        <c:auto val="1"/>
        <c:lblAlgn val="ctr"/>
        <c:lblOffset val="100"/>
        <c:noMultiLvlLbl val="0"/>
      </c:catAx>
      <c:valAx>
        <c:axId val="220879104"/>
        <c:scaling>
          <c:orientation val="minMax"/>
        </c:scaling>
        <c:delete val="0"/>
        <c:axPos val="l"/>
        <c:majorGridlines/>
        <c:numFmt formatCode="0%" sourceLinked="1"/>
        <c:majorTickMark val="out"/>
        <c:minorTickMark val="none"/>
        <c:tickLblPos val="nextTo"/>
        <c:crossAx val="220876800"/>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0"/>
          <c:order val="0"/>
          <c:tx>
            <c:strRef>
              <c:f>Sheet1!$Y$29</c:f>
              <c:strCache>
                <c:ptCount val="1"/>
                <c:pt idx="0">
                  <c:v>Owned by Principal Resident</c:v>
                </c:pt>
              </c:strCache>
            </c:strRef>
          </c:tx>
          <c:spPr>
            <a:solidFill>
              <a:schemeClr val="accent4">
                <a:lumMod val="40000"/>
                <a:lumOff val="60000"/>
              </a:schemeClr>
            </a:solidFill>
          </c:spPr>
          <c:invertIfNegative val="0"/>
          <c:cat>
            <c:strRef>
              <c:f>Sheet1!$Z$28:$AA$28</c:f>
              <c:strCache>
                <c:ptCount val="2"/>
                <c:pt idx="0">
                  <c:v>Toronto</c:v>
                </c:pt>
                <c:pt idx="1">
                  <c:v>Vancouver</c:v>
                </c:pt>
              </c:strCache>
            </c:strRef>
          </c:cat>
          <c:val>
            <c:numRef>
              <c:f>Sheet1!$Z$29:$AA$29</c:f>
              <c:numCache>
                <c:formatCode>General</c:formatCode>
                <c:ptCount val="2"/>
                <c:pt idx="0">
                  <c:v>1148030</c:v>
                </c:pt>
                <c:pt idx="1">
                  <c:v>616421</c:v>
                </c:pt>
              </c:numCache>
            </c:numRef>
          </c:val>
        </c:ser>
        <c:ser>
          <c:idx val="1"/>
          <c:order val="1"/>
          <c:tx>
            <c:strRef>
              <c:f>Sheet1!$Y$30</c:f>
              <c:strCache>
                <c:ptCount val="1"/>
                <c:pt idx="0">
                  <c:v>Owned by Other Canadian Resident</c:v>
                </c:pt>
              </c:strCache>
            </c:strRef>
          </c:tx>
          <c:spPr>
            <a:solidFill>
              <a:schemeClr val="accent3">
                <a:lumMod val="75000"/>
              </a:schemeClr>
            </a:solidFill>
          </c:spPr>
          <c:invertIfNegative val="0"/>
          <c:cat>
            <c:strRef>
              <c:f>Sheet1!$Z$28:$AA$28</c:f>
              <c:strCache>
                <c:ptCount val="2"/>
                <c:pt idx="0">
                  <c:v>Toronto</c:v>
                </c:pt>
                <c:pt idx="1">
                  <c:v>Vancouver</c:v>
                </c:pt>
              </c:strCache>
            </c:strRef>
          </c:cat>
          <c:val>
            <c:numRef>
              <c:f>Sheet1!$Z$30:$AA$30</c:f>
              <c:numCache>
                <c:formatCode>General</c:formatCode>
                <c:ptCount val="2"/>
                <c:pt idx="0">
                  <c:v>62689.272200000007</c:v>
                </c:pt>
                <c:pt idx="1">
                  <c:v>227436.38789999997</c:v>
                </c:pt>
              </c:numCache>
            </c:numRef>
          </c:val>
        </c:ser>
        <c:ser>
          <c:idx val="2"/>
          <c:order val="2"/>
          <c:tx>
            <c:strRef>
              <c:f>Sheet1!$Y$31</c:f>
              <c:strCache>
                <c:ptCount val="1"/>
                <c:pt idx="0">
                  <c:v>Owned by Non-Canadian Resident</c:v>
                </c:pt>
              </c:strCache>
            </c:strRef>
          </c:tx>
          <c:spPr>
            <a:solidFill>
              <a:srgbClr val="92D050"/>
            </a:solidFill>
          </c:spPr>
          <c:invertIfNegative val="0"/>
          <c:cat>
            <c:strRef>
              <c:f>Sheet1!$Z$28:$AA$28</c:f>
              <c:strCache>
                <c:ptCount val="2"/>
                <c:pt idx="0">
                  <c:v>Toronto</c:v>
                </c:pt>
                <c:pt idx="1">
                  <c:v>Vancouver</c:v>
                </c:pt>
              </c:strCache>
            </c:strRef>
          </c:cat>
          <c:val>
            <c:numRef>
              <c:f>Sheet1!$Z$31:$AA$31</c:f>
              <c:numCache>
                <c:formatCode>General</c:formatCode>
                <c:ptCount val="2"/>
                <c:pt idx="0">
                  <c:v>37374.501199999999</c:v>
                </c:pt>
                <c:pt idx="1">
                  <c:v>45252.226600000002</c:v>
                </c:pt>
              </c:numCache>
            </c:numRef>
          </c:val>
        </c:ser>
        <c:dLbls>
          <c:showLegendKey val="0"/>
          <c:showVal val="0"/>
          <c:showCatName val="0"/>
          <c:showSerName val="0"/>
          <c:showPercent val="0"/>
          <c:showBubbleSize val="0"/>
        </c:dLbls>
        <c:gapWidth val="150"/>
        <c:overlap val="100"/>
        <c:axId val="207714944"/>
        <c:axId val="207716736"/>
      </c:barChart>
      <c:catAx>
        <c:axId val="207714944"/>
        <c:scaling>
          <c:orientation val="minMax"/>
        </c:scaling>
        <c:delete val="0"/>
        <c:axPos val="b"/>
        <c:majorTickMark val="out"/>
        <c:minorTickMark val="none"/>
        <c:tickLblPos val="nextTo"/>
        <c:crossAx val="207716736"/>
        <c:crosses val="autoZero"/>
        <c:auto val="1"/>
        <c:lblAlgn val="ctr"/>
        <c:lblOffset val="100"/>
        <c:noMultiLvlLbl val="0"/>
      </c:catAx>
      <c:valAx>
        <c:axId val="207716736"/>
        <c:scaling>
          <c:orientation val="minMax"/>
        </c:scaling>
        <c:delete val="0"/>
        <c:axPos val="l"/>
        <c:majorGridlines/>
        <c:numFmt formatCode="General" sourceLinked="1"/>
        <c:majorTickMark val="out"/>
        <c:minorTickMark val="none"/>
        <c:tickLblPos val="nextTo"/>
        <c:crossAx val="207714944"/>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32</xdr:col>
      <xdr:colOff>47625</xdr:colOff>
      <xdr:row>13</xdr:row>
      <xdr:rowOff>33337</xdr:rowOff>
    </xdr:from>
    <xdr:to>
      <xdr:col>39</xdr:col>
      <xdr:colOff>352425</xdr:colOff>
      <xdr:row>33</xdr:row>
      <xdr:rowOff>123825</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24</xdr:col>
      <xdr:colOff>66675</xdr:colOff>
      <xdr:row>32</xdr:row>
      <xdr:rowOff>176212</xdr:rowOff>
    </xdr:from>
    <xdr:to>
      <xdr:col>31</xdr:col>
      <xdr:colOff>180975</xdr:colOff>
      <xdr:row>47</xdr:row>
      <xdr:rowOff>61912</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114300</xdr:colOff>
      <xdr:row>48</xdr:row>
      <xdr:rowOff>71437</xdr:rowOff>
    </xdr:from>
    <xdr:to>
      <xdr:col>31</xdr:col>
      <xdr:colOff>228600</xdr:colOff>
      <xdr:row>62</xdr:row>
      <xdr:rowOff>147637</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nathan.lauster@ubc.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72"/>
  <sheetViews>
    <sheetView tabSelected="1" workbookViewId="0">
      <selection activeCell="E2" sqref="E2"/>
    </sheetView>
  </sheetViews>
  <sheetFormatPr defaultRowHeight="15" x14ac:dyDescent="0.25"/>
  <cols>
    <col min="3" max="3" width="9.140625" customWidth="1"/>
    <col min="4" max="4" width="16.28515625" customWidth="1"/>
    <col min="5" max="5" width="9.140625" customWidth="1"/>
    <col min="6" max="6" width="12" customWidth="1"/>
    <col min="7" max="7" width="15.28515625" customWidth="1"/>
    <col min="15" max="15" width="16.5703125" customWidth="1"/>
    <col min="16" max="16" width="9.140625" customWidth="1"/>
    <col min="17" max="17" width="19.85546875" customWidth="1"/>
    <col min="27" max="27" width="12" bestFit="1" customWidth="1"/>
  </cols>
  <sheetData>
    <row r="1" spans="1:32" x14ac:dyDescent="0.25">
      <c r="A1" t="s">
        <v>87</v>
      </c>
      <c r="E1" s="1" t="s">
        <v>88</v>
      </c>
    </row>
    <row r="2" spans="1:32" x14ac:dyDescent="0.25">
      <c r="A2" t="s">
        <v>0</v>
      </c>
    </row>
    <row r="3" spans="1:32" x14ac:dyDescent="0.25">
      <c r="A3" t="s">
        <v>4</v>
      </c>
    </row>
    <row r="4" spans="1:32" x14ac:dyDescent="0.25">
      <c r="A4" t="s">
        <v>2</v>
      </c>
      <c r="C4" t="s">
        <v>1</v>
      </c>
    </row>
    <row r="5" spans="1:32" x14ac:dyDescent="0.25">
      <c r="A5" t="s">
        <v>3</v>
      </c>
      <c r="C5" t="s">
        <v>5</v>
      </c>
    </row>
    <row r="8" spans="1:32" x14ac:dyDescent="0.25">
      <c r="B8" t="s">
        <v>41</v>
      </c>
      <c r="N8" t="s">
        <v>6</v>
      </c>
    </row>
    <row r="9" spans="1:32" x14ac:dyDescent="0.25">
      <c r="B9" t="s">
        <v>7</v>
      </c>
      <c r="N9" t="s">
        <v>7</v>
      </c>
    </row>
    <row r="10" spans="1:32" x14ac:dyDescent="0.25">
      <c r="B10" t="s">
        <v>42</v>
      </c>
      <c r="H10" t="s">
        <v>64</v>
      </c>
      <c r="N10" t="s">
        <v>8</v>
      </c>
      <c r="Z10" t="s">
        <v>68</v>
      </c>
    </row>
    <row r="11" spans="1:32" x14ac:dyDescent="0.25">
      <c r="B11" t="s">
        <v>43</v>
      </c>
      <c r="C11" t="s">
        <v>44</v>
      </c>
      <c r="D11" t="s">
        <v>45</v>
      </c>
      <c r="E11" t="s">
        <v>46</v>
      </c>
      <c r="F11" t="s">
        <v>47</v>
      </c>
      <c r="G11">
        <v>2017</v>
      </c>
      <c r="N11" t="s">
        <v>9</v>
      </c>
      <c r="O11" t="s">
        <v>10</v>
      </c>
      <c r="P11" t="s">
        <v>11</v>
      </c>
      <c r="Q11" t="s">
        <v>12</v>
      </c>
      <c r="R11" t="s">
        <v>13</v>
      </c>
      <c r="S11">
        <v>1999</v>
      </c>
      <c r="T11">
        <v>2005</v>
      </c>
      <c r="U11">
        <v>2012</v>
      </c>
      <c r="V11">
        <v>2016</v>
      </c>
      <c r="Z11" t="s">
        <v>66</v>
      </c>
      <c r="AA11" t="s">
        <v>67</v>
      </c>
      <c r="AF11" t="s">
        <v>75</v>
      </c>
    </row>
    <row r="12" spans="1:32" x14ac:dyDescent="0.25">
      <c r="B12" t="s">
        <v>48</v>
      </c>
      <c r="C12" t="s">
        <v>49</v>
      </c>
      <c r="D12" t="s">
        <v>50</v>
      </c>
      <c r="E12" t="s">
        <v>51</v>
      </c>
      <c r="F12" t="s">
        <v>52</v>
      </c>
      <c r="G12">
        <v>1720585</v>
      </c>
      <c r="N12" t="s">
        <v>14</v>
      </c>
      <c r="O12" t="s">
        <v>15</v>
      </c>
      <c r="P12" t="s">
        <v>16</v>
      </c>
      <c r="Q12" t="s">
        <v>17</v>
      </c>
      <c r="R12" t="s">
        <v>18</v>
      </c>
      <c r="S12">
        <v>321658</v>
      </c>
      <c r="T12">
        <v>549671</v>
      </c>
      <c r="U12">
        <v>764024</v>
      </c>
      <c r="V12">
        <v>1148030</v>
      </c>
      <c r="Y12" t="s">
        <v>65</v>
      </c>
      <c r="Z12">
        <f>V12+V18</f>
        <v>1411869</v>
      </c>
      <c r="AA12">
        <f>H14</f>
        <v>1248093.7734000001</v>
      </c>
      <c r="AF12" t="s">
        <v>74</v>
      </c>
    </row>
    <row r="13" spans="1:32" x14ac:dyDescent="0.25">
      <c r="B13" t="s">
        <v>48</v>
      </c>
      <c r="C13" t="s">
        <v>49</v>
      </c>
      <c r="D13" t="s">
        <v>50</v>
      </c>
      <c r="E13" t="s">
        <v>51</v>
      </c>
      <c r="F13" t="s">
        <v>53</v>
      </c>
      <c r="G13">
        <v>588000</v>
      </c>
      <c r="N13" t="s">
        <v>14</v>
      </c>
      <c r="O13" t="s">
        <v>15</v>
      </c>
      <c r="P13" t="s">
        <v>16</v>
      </c>
      <c r="Q13" t="s">
        <v>19</v>
      </c>
      <c r="R13" t="s">
        <v>18</v>
      </c>
      <c r="S13">
        <v>924</v>
      </c>
      <c r="T13">
        <v>1272</v>
      </c>
      <c r="U13">
        <v>1352</v>
      </c>
      <c r="V13">
        <v>1468</v>
      </c>
      <c r="Y13" t="s">
        <v>69</v>
      </c>
      <c r="Z13">
        <f>V36+V42</f>
        <v>790292</v>
      </c>
      <c r="AA13">
        <f>H23</f>
        <v>889109.61450000003</v>
      </c>
    </row>
    <row r="14" spans="1:32" x14ac:dyDescent="0.25">
      <c r="B14" t="s">
        <v>48</v>
      </c>
      <c r="C14" t="s">
        <v>49</v>
      </c>
      <c r="D14" t="s">
        <v>50</v>
      </c>
      <c r="E14" t="s">
        <v>51</v>
      </c>
      <c r="F14" t="s">
        <v>54</v>
      </c>
      <c r="G14">
        <v>1248093773400</v>
      </c>
      <c r="H14">
        <f>G14/1000000</f>
        <v>1248093.7734000001</v>
      </c>
      <c r="N14" t="s">
        <v>14</v>
      </c>
      <c r="O14" t="s">
        <v>15</v>
      </c>
      <c r="P14" t="s">
        <v>16</v>
      </c>
      <c r="Q14" t="s">
        <v>20</v>
      </c>
      <c r="R14" t="s">
        <v>18</v>
      </c>
      <c r="S14">
        <v>297200</v>
      </c>
      <c r="T14">
        <v>378000</v>
      </c>
      <c r="U14">
        <v>484300</v>
      </c>
      <c r="V14">
        <v>700000</v>
      </c>
    </row>
    <row r="15" spans="1:32" x14ac:dyDescent="0.25">
      <c r="B15" t="s">
        <v>48</v>
      </c>
      <c r="C15" t="s">
        <v>49</v>
      </c>
      <c r="D15" t="s">
        <v>55</v>
      </c>
      <c r="E15" t="s">
        <v>51</v>
      </c>
      <c r="F15" t="s">
        <v>52</v>
      </c>
      <c r="G15">
        <v>1662639</v>
      </c>
      <c r="N15" t="s">
        <v>14</v>
      </c>
      <c r="O15" t="s">
        <v>15</v>
      </c>
      <c r="P15" t="s">
        <v>21</v>
      </c>
      <c r="Q15" t="s">
        <v>17</v>
      </c>
      <c r="R15" t="s">
        <v>18</v>
      </c>
      <c r="S15">
        <v>158654</v>
      </c>
      <c r="T15">
        <v>223736</v>
      </c>
      <c r="U15">
        <v>357382</v>
      </c>
      <c r="V15">
        <v>545714</v>
      </c>
      <c r="Z15" t="s">
        <v>76</v>
      </c>
    </row>
    <row r="16" spans="1:32" x14ac:dyDescent="0.25">
      <c r="B16" t="s">
        <v>48</v>
      </c>
      <c r="C16" t="s">
        <v>49</v>
      </c>
      <c r="D16" t="s">
        <v>55</v>
      </c>
      <c r="E16" t="s">
        <v>51</v>
      </c>
      <c r="F16" t="s">
        <v>53</v>
      </c>
      <c r="G16">
        <v>590000</v>
      </c>
      <c r="N16" t="s">
        <v>14</v>
      </c>
      <c r="O16" t="s">
        <v>15</v>
      </c>
      <c r="P16" t="s">
        <v>21</v>
      </c>
      <c r="Q16" t="s">
        <v>19</v>
      </c>
      <c r="R16" t="s">
        <v>18</v>
      </c>
      <c r="S16">
        <v>333</v>
      </c>
      <c r="T16">
        <v>386</v>
      </c>
      <c r="U16">
        <v>446</v>
      </c>
      <c r="V16">
        <v>492</v>
      </c>
      <c r="Z16" t="s">
        <v>77</v>
      </c>
      <c r="AA16" t="s">
        <v>78</v>
      </c>
    </row>
    <row r="17" spans="2:28" x14ac:dyDescent="0.25">
      <c r="B17" t="s">
        <v>48</v>
      </c>
      <c r="C17" t="s">
        <v>49</v>
      </c>
      <c r="D17" t="s">
        <v>55</v>
      </c>
      <c r="E17" t="s">
        <v>51</v>
      </c>
      <c r="F17" t="s">
        <v>54</v>
      </c>
      <c r="G17">
        <v>1210719272200</v>
      </c>
      <c r="H17">
        <f>G17/1000000</f>
        <v>1210719.2722</v>
      </c>
      <c r="N17" t="s">
        <v>14</v>
      </c>
      <c r="O17" t="s">
        <v>15</v>
      </c>
      <c r="P17" t="s">
        <v>21</v>
      </c>
      <c r="Q17" t="s">
        <v>20</v>
      </c>
      <c r="R17" t="s">
        <v>18</v>
      </c>
      <c r="S17">
        <v>393900</v>
      </c>
      <c r="T17">
        <v>480000</v>
      </c>
      <c r="U17">
        <v>738500</v>
      </c>
      <c r="V17">
        <v>950000</v>
      </c>
      <c r="Y17" t="s">
        <v>65</v>
      </c>
      <c r="Z17">
        <f>V18</f>
        <v>263839</v>
      </c>
      <c r="AA17">
        <f>H20</f>
        <v>37374.501199999999</v>
      </c>
    </row>
    <row r="18" spans="2:28" x14ac:dyDescent="0.25">
      <c r="B18" t="s">
        <v>48</v>
      </c>
      <c r="C18" t="s">
        <v>49</v>
      </c>
      <c r="D18" t="s">
        <v>56</v>
      </c>
      <c r="E18" t="s">
        <v>51</v>
      </c>
      <c r="F18" t="s">
        <v>52</v>
      </c>
      <c r="G18">
        <v>57946</v>
      </c>
      <c r="N18" t="s">
        <v>14</v>
      </c>
      <c r="O18" t="s">
        <v>22</v>
      </c>
      <c r="P18" t="s">
        <v>16</v>
      </c>
      <c r="Q18" t="s">
        <v>17</v>
      </c>
      <c r="R18" t="s">
        <v>18</v>
      </c>
      <c r="S18">
        <v>60286</v>
      </c>
      <c r="T18">
        <v>77457</v>
      </c>
      <c r="U18">
        <v>147535</v>
      </c>
      <c r="V18">
        <v>263839</v>
      </c>
      <c r="Y18" t="s">
        <v>69</v>
      </c>
      <c r="Z18">
        <f>V42</f>
        <v>173871</v>
      </c>
      <c r="AA18">
        <f>H29</f>
        <v>45252.226600000002</v>
      </c>
    </row>
    <row r="19" spans="2:28" x14ac:dyDescent="0.25">
      <c r="B19" t="s">
        <v>48</v>
      </c>
      <c r="C19" t="s">
        <v>49</v>
      </c>
      <c r="D19" t="s">
        <v>56</v>
      </c>
      <c r="E19" t="s">
        <v>51</v>
      </c>
      <c r="F19" t="s">
        <v>53</v>
      </c>
      <c r="G19">
        <v>513000</v>
      </c>
      <c r="N19" t="s">
        <v>14</v>
      </c>
      <c r="O19" t="s">
        <v>22</v>
      </c>
      <c r="P19" t="s">
        <v>16</v>
      </c>
      <c r="Q19" t="s">
        <v>19</v>
      </c>
      <c r="R19" t="s">
        <v>18</v>
      </c>
      <c r="S19">
        <v>286</v>
      </c>
      <c r="T19">
        <v>279</v>
      </c>
      <c r="U19">
        <v>400</v>
      </c>
      <c r="V19">
        <v>464</v>
      </c>
    </row>
    <row r="20" spans="2:28" x14ac:dyDescent="0.25">
      <c r="B20" t="s">
        <v>48</v>
      </c>
      <c r="C20" t="s">
        <v>49</v>
      </c>
      <c r="D20" t="s">
        <v>56</v>
      </c>
      <c r="E20" t="s">
        <v>51</v>
      </c>
      <c r="F20" t="s">
        <v>54</v>
      </c>
      <c r="G20">
        <v>37374501200</v>
      </c>
      <c r="H20">
        <f>G20/1000000</f>
        <v>37374.501199999999</v>
      </c>
      <c r="N20" t="s">
        <v>14</v>
      </c>
      <c r="O20" t="s">
        <v>22</v>
      </c>
      <c r="P20" t="s">
        <v>16</v>
      </c>
      <c r="Q20" t="s">
        <v>20</v>
      </c>
      <c r="R20" t="s">
        <v>18</v>
      </c>
      <c r="S20">
        <v>124400</v>
      </c>
      <c r="T20">
        <v>162000</v>
      </c>
      <c r="U20">
        <v>237400</v>
      </c>
      <c r="V20">
        <v>300000</v>
      </c>
      <c r="Z20" t="s">
        <v>70</v>
      </c>
      <c r="AA20" t="s">
        <v>79</v>
      </c>
    </row>
    <row r="21" spans="2:28" x14ac:dyDescent="0.25">
      <c r="B21" t="s">
        <v>57</v>
      </c>
      <c r="C21" t="s">
        <v>49</v>
      </c>
      <c r="D21" t="s">
        <v>50</v>
      </c>
      <c r="E21" t="s">
        <v>51</v>
      </c>
      <c r="F21" t="s">
        <v>52</v>
      </c>
      <c r="G21">
        <v>765343</v>
      </c>
      <c r="N21" t="s">
        <v>14</v>
      </c>
      <c r="O21" t="s">
        <v>22</v>
      </c>
      <c r="P21" t="s">
        <v>21</v>
      </c>
      <c r="Q21" t="s">
        <v>17</v>
      </c>
      <c r="R21" t="s">
        <v>18</v>
      </c>
      <c r="S21">
        <v>43472</v>
      </c>
      <c r="T21">
        <v>58103</v>
      </c>
      <c r="U21">
        <v>110761</v>
      </c>
      <c r="V21">
        <v>205938</v>
      </c>
    </row>
    <row r="22" spans="2:28" x14ac:dyDescent="0.25">
      <c r="B22" t="s">
        <v>57</v>
      </c>
      <c r="C22" t="s">
        <v>49</v>
      </c>
      <c r="D22" t="s">
        <v>50</v>
      </c>
      <c r="E22" t="s">
        <v>51</v>
      </c>
      <c r="F22" t="s">
        <v>53</v>
      </c>
      <c r="G22">
        <v>817000</v>
      </c>
      <c r="N22" t="s">
        <v>14</v>
      </c>
      <c r="O22" t="s">
        <v>22</v>
      </c>
      <c r="P22" t="s">
        <v>21</v>
      </c>
      <c r="Q22" t="s">
        <v>19</v>
      </c>
      <c r="R22" t="s">
        <v>18</v>
      </c>
      <c r="S22">
        <v>129</v>
      </c>
      <c r="T22">
        <v>128</v>
      </c>
      <c r="U22">
        <v>193</v>
      </c>
      <c r="V22">
        <v>217</v>
      </c>
      <c r="Z22" t="s">
        <v>71</v>
      </c>
    </row>
    <row r="23" spans="2:28" x14ac:dyDescent="0.25">
      <c r="B23" t="s">
        <v>57</v>
      </c>
      <c r="C23" t="s">
        <v>49</v>
      </c>
      <c r="D23" t="s">
        <v>50</v>
      </c>
      <c r="E23" t="s">
        <v>51</v>
      </c>
      <c r="F23" t="s">
        <v>54</v>
      </c>
      <c r="G23">
        <v>889109614500</v>
      </c>
      <c r="H23">
        <f>G23/1000000</f>
        <v>889109.61450000003</v>
      </c>
      <c r="N23" t="s">
        <v>14</v>
      </c>
      <c r="O23" t="s">
        <v>22</v>
      </c>
      <c r="P23" t="s">
        <v>21</v>
      </c>
      <c r="Q23" t="s">
        <v>20</v>
      </c>
      <c r="R23" t="s">
        <v>18</v>
      </c>
      <c r="S23">
        <v>207300</v>
      </c>
      <c r="T23">
        <v>312000</v>
      </c>
      <c r="U23">
        <v>422000</v>
      </c>
      <c r="V23">
        <v>600000</v>
      </c>
      <c r="Z23" t="s">
        <v>72</v>
      </c>
      <c r="AA23" t="s">
        <v>73</v>
      </c>
    </row>
    <row r="24" spans="2:28" x14ac:dyDescent="0.25">
      <c r="B24" t="s">
        <v>57</v>
      </c>
      <c r="C24" t="s">
        <v>49</v>
      </c>
      <c r="D24" t="s">
        <v>55</v>
      </c>
      <c r="E24" t="s">
        <v>51</v>
      </c>
      <c r="F24" t="s">
        <v>52</v>
      </c>
      <c r="G24">
        <v>728802</v>
      </c>
      <c r="N24" t="s">
        <v>14</v>
      </c>
      <c r="O24" t="s">
        <v>23</v>
      </c>
      <c r="P24" t="s">
        <v>16</v>
      </c>
      <c r="Q24" t="s">
        <v>17</v>
      </c>
      <c r="R24" t="s">
        <v>18</v>
      </c>
      <c r="S24">
        <v>81170</v>
      </c>
      <c r="T24">
        <v>150205</v>
      </c>
      <c r="U24">
        <v>176165</v>
      </c>
      <c r="V24">
        <v>277990</v>
      </c>
      <c r="Y24" t="s">
        <v>65</v>
      </c>
      <c r="Z24">
        <f>V19*1000</f>
        <v>464000</v>
      </c>
      <c r="AA24">
        <f>G18</f>
        <v>57946</v>
      </c>
    </row>
    <row r="25" spans="2:28" x14ac:dyDescent="0.25">
      <c r="B25" t="s">
        <v>57</v>
      </c>
      <c r="C25" t="s">
        <v>49</v>
      </c>
      <c r="D25" t="s">
        <v>55</v>
      </c>
      <c r="E25" t="s">
        <v>51</v>
      </c>
      <c r="F25" t="s">
        <v>53</v>
      </c>
      <c r="G25">
        <v>820000</v>
      </c>
      <c r="N25" t="s">
        <v>14</v>
      </c>
      <c r="O25" t="s">
        <v>23</v>
      </c>
      <c r="P25" t="s">
        <v>16</v>
      </c>
      <c r="Q25" t="s">
        <v>19</v>
      </c>
      <c r="R25" t="s">
        <v>18</v>
      </c>
      <c r="S25">
        <v>518</v>
      </c>
      <c r="T25">
        <v>774</v>
      </c>
      <c r="U25">
        <v>780</v>
      </c>
      <c r="V25">
        <v>929</v>
      </c>
      <c r="Y25" t="s">
        <v>69</v>
      </c>
      <c r="Z25">
        <f>V43*1000</f>
        <v>216000</v>
      </c>
      <c r="AA25">
        <f>G27</f>
        <v>36541</v>
      </c>
    </row>
    <row r="26" spans="2:28" x14ac:dyDescent="0.25">
      <c r="B26" t="s">
        <v>57</v>
      </c>
      <c r="C26" t="s">
        <v>49</v>
      </c>
      <c r="D26" t="s">
        <v>55</v>
      </c>
      <c r="E26" t="s">
        <v>51</v>
      </c>
      <c r="F26" t="s">
        <v>54</v>
      </c>
      <c r="G26">
        <v>843857387900</v>
      </c>
      <c r="H26">
        <f>G26/1000000</f>
        <v>843857.38789999997</v>
      </c>
      <c r="N26" t="s">
        <v>14</v>
      </c>
      <c r="O26" t="s">
        <v>23</v>
      </c>
      <c r="P26" t="s">
        <v>16</v>
      </c>
      <c r="Q26" t="s">
        <v>20</v>
      </c>
      <c r="R26" t="s">
        <v>18</v>
      </c>
      <c r="S26">
        <v>143700</v>
      </c>
      <c r="T26">
        <v>180000</v>
      </c>
      <c r="U26">
        <v>211000</v>
      </c>
      <c r="V26">
        <v>280000</v>
      </c>
    </row>
    <row r="27" spans="2:28" x14ac:dyDescent="0.25">
      <c r="B27" t="s">
        <v>57</v>
      </c>
      <c r="C27" t="s">
        <v>49</v>
      </c>
      <c r="D27" t="s">
        <v>56</v>
      </c>
      <c r="E27" t="s">
        <v>51</v>
      </c>
      <c r="F27" t="s">
        <v>52</v>
      </c>
      <c r="G27">
        <v>36541</v>
      </c>
      <c r="N27" t="s">
        <v>14</v>
      </c>
      <c r="O27" t="s">
        <v>23</v>
      </c>
      <c r="P27" t="s">
        <v>21</v>
      </c>
      <c r="Q27" t="s">
        <v>17</v>
      </c>
      <c r="R27" t="s">
        <v>18</v>
      </c>
      <c r="S27">
        <v>15035</v>
      </c>
      <c r="T27">
        <v>15900</v>
      </c>
      <c r="U27">
        <v>28760</v>
      </c>
      <c r="V27">
        <v>69110</v>
      </c>
    </row>
    <row r="28" spans="2:28" x14ac:dyDescent="0.25">
      <c r="B28" t="s">
        <v>57</v>
      </c>
      <c r="C28" t="s">
        <v>49</v>
      </c>
      <c r="D28" t="s">
        <v>56</v>
      </c>
      <c r="E28" t="s">
        <v>51</v>
      </c>
      <c r="F28" t="s">
        <v>53</v>
      </c>
      <c r="G28">
        <v>751000</v>
      </c>
      <c r="N28" t="s">
        <v>14</v>
      </c>
      <c r="O28" t="s">
        <v>23</v>
      </c>
      <c r="P28" t="s">
        <v>21</v>
      </c>
      <c r="Q28" t="s">
        <v>19</v>
      </c>
      <c r="R28" t="s">
        <v>18</v>
      </c>
      <c r="S28">
        <v>92</v>
      </c>
      <c r="T28">
        <v>103</v>
      </c>
      <c r="U28">
        <v>138</v>
      </c>
      <c r="V28">
        <v>205</v>
      </c>
      <c r="Z28" t="s">
        <v>65</v>
      </c>
      <c r="AA28" t="s">
        <v>69</v>
      </c>
      <c r="AB28" t="s">
        <v>83</v>
      </c>
    </row>
    <row r="29" spans="2:28" x14ac:dyDescent="0.25">
      <c r="B29" t="s">
        <v>57</v>
      </c>
      <c r="C29" t="s">
        <v>49</v>
      </c>
      <c r="D29" t="s">
        <v>56</v>
      </c>
      <c r="E29" t="s">
        <v>51</v>
      </c>
      <c r="F29" t="s">
        <v>54</v>
      </c>
      <c r="G29">
        <v>45252226600</v>
      </c>
      <c r="H29">
        <f>G29/1000000</f>
        <v>45252.226600000002</v>
      </c>
      <c r="N29" t="s">
        <v>14</v>
      </c>
      <c r="O29" t="s">
        <v>23</v>
      </c>
      <c r="P29" t="s">
        <v>21</v>
      </c>
      <c r="Q29" t="s">
        <v>20</v>
      </c>
      <c r="R29" t="s">
        <v>18</v>
      </c>
      <c r="S29">
        <v>103700</v>
      </c>
      <c r="T29">
        <v>102000</v>
      </c>
      <c r="U29">
        <v>158300</v>
      </c>
      <c r="V29">
        <v>280000</v>
      </c>
      <c r="Y29" t="s">
        <v>80</v>
      </c>
      <c r="Z29">
        <f>V12</f>
        <v>1148030</v>
      </c>
      <c r="AA29">
        <f>V36</f>
        <v>616421</v>
      </c>
      <c r="AB29" t="s">
        <v>84</v>
      </c>
    </row>
    <row r="30" spans="2:28" x14ac:dyDescent="0.25">
      <c r="B30" t="s">
        <v>31</v>
      </c>
      <c r="N30" t="s">
        <v>14</v>
      </c>
      <c r="O30" t="s">
        <v>24</v>
      </c>
      <c r="P30" t="s">
        <v>16</v>
      </c>
      <c r="Q30" t="s">
        <v>17</v>
      </c>
      <c r="R30" t="s">
        <v>18</v>
      </c>
      <c r="S30">
        <v>12280</v>
      </c>
      <c r="T30">
        <v>16891</v>
      </c>
      <c r="U30">
        <v>36171</v>
      </c>
      <c r="V30">
        <v>62135</v>
      </c>
      <c r="Y30" t="s">
        <v>81</v>
      </c>
      <c r="Z30">
        <f>H17-V12</f>
        <v>62689.272200000007</v>
      </c>
      <c r="AA30">
        <f>H26-V36</f>
        <v>227436.38789999997</v>
      </c>
      <c r="AB30" t="s">
        <v>85</v>
      </c>
    </row>
    <row r="31" spans="2:28" x14ac:dyDescent="0.25">
      <c r="B31">
        <v>1</v>
      </c>
      <c r="C31" t="s">
        <v>58</v>
      </c>
      <c r="N31" t="s">
        <v>14</v>
      </c>
      <c r="O31" t="s">
        <v>24</v>
      </c>
      <c r="P31" t="s">
        <v>16</v>
      </c>
      <c r="Q31" t="s">
        <v>19</v>
      </c>
      <c r="R31" t="s">
        <v>18</v>
      </c>
      <c r="S31">
        <v>69</v>
      </c>
      <c r="T31">
        <v>66</v>
      </c>
      <c r="U31">
        <v>131</v>
      </c>
      <c r="V31">
        <v>190</v>
      </c>
      <c r="Y31" t="s">
        <v>82</v>
      </c>
      <c r="Z31">
        <f>H20</f>
        <v>37374.501199999999</v>
      </c>
      <c r="AA31">
        <f>H29</f>
        <v>45252.226600000002</v>
      </c>
      <c r="AB31" t="s">
        <v>86</v>
      </c>
    </row>
    <row r="32" spans="2:28" x14ac:dyDescent="0.25">
      <c r="B32">
        <v>2</v>
      </c>
      <c r="C32" t="s">
        <v>59</v>
      </c>
      <c r="N32" t="s">
        <v>14</v>
      </c>
      <c r="O32" t="s">
        <v>24</v>
      </c>
      <c r="P32" t="s">
        <v>16</v>
      </c>
      <c r="Q32" t="s">
        <v>20</v>
      </c>
      <c r="R32" t="s">
        <v>18</v>
      </c>
      <c r="S32">
        <v>110600</v>
      </c>
      <c r="T32">
        <v>230400</v>
      </c>
      <c r="U32">
        <v>202600</v>
      </c>
      <c r="V32">
        <v>250000</v>
      </c>
    </row>
    <row r="33" spans="2:22" x14ac:dyDescent="0.25">
      <c r="B33">
        <v>3</v>
      </c>
      <c r="C33" t="s">
        <v>60</v>
      </c>
      <c r="N33" t="s">
        <v>14</v>
      </c>
      <c r="O33" t="s">
        <v>24</v>
      </c>
      <c r="P33" t="s">
        <v>21</v>
      </c>
      <c r="Q33" t="s">
        <v>17</v>
      </c>
      <c r="R33" t="s">
        <v>18</v>
      </c>
      <c r="S33">
        <v>8343</v>
      </c>
      <c r="T33">
        <v>14475</v>
      </c>
      <c r="U33">
        <v>26804</v>
      </c>
      <c r="V33">
        <v>38212</v>
      </c>
    </row>
    <row r="34" spans="2:22" x14ac:dyDescent="0.25">
      <c r="B34">
        <v>8</v>
      </c>
      <c r="C34" t="s">
        <v>61</v>
      </c>
      <c r="N34" t="s">
        <v>14</v>
      </c>
      <c r="O34" t="s">
        <v>24</v>
      </c>
      <c r="P34" t="s">
        <v>21</v>
      </c>
      <c r="Q34" t="s">
        <v>19</v>
      </c>
      <c r="R34" t="s">
        <v>18</v>
      </c>
      <c r="S34">
        <v>29</v>
      </c>
      <c r="T34">
        <v>49</v>
      </c>
      <c r="U34">
        <v>93</v>
      </c>
      <c r="V34">
        <v>97</v>
      </c>
    </row>
    <row r="35" spans="2:22" x14ac:dyDescent="0.25">
      <c r="B35">
        <v>9</v>
      </c>
      <c r="C35" t="s">
        <v>62</v>
      </c>
      <c r="N35" t="s">
        <v>14</v>
      </c>
      <c r="O35" t="s">
        <v>24</v>
      </c>
      <c r="P35" t="s">
        <v>21</v>
      </c>
      <c r="Q35" t="s">
        <v>20</v>
      </c>
      <c r="R35" t="s">
        <v>18</v>
      </c>
      <c r="S35">
        <v>157600</v>
      </c>
      <c r="T35">
        <v>240000</v>
      </c>
      <c r="U35">
        <v>202600</v>
      </c>
      <c r="V35">
        <v>260000</v>
      </c>
    </row>
    <row r="36" spans="2:22" x14ac:dyDescent="0.25">
      <c r="B36" t="s">
        <v>38</v>
      </c>
      <c r="N36" t="s">
        <v>25</v>
      </c>
      <c r="O36" t="s">
        <v>15</v>
      </c>
      <c r="P36" t="s">
        <v>16</v>
      </c>
      <c r="Q36" t="s">
        <v>17</v>
      </c>
      <c r="R36" t="s">
        <v>18</v>
      </c>
      <c r="S36">
        <v>172159</v>
      </c>
      <c r="T36">
        <v>271771</v>
      </c>
      <c r="U36">
        <v>444984</v>
      </c>
      <c r="V36">
        <v>616421</v>
      </c>
    </row>
    <row r="37" spans="2:22" x14ac:dyDescent="0.25">
      <c r="B37" t="s">
        <v>63</v>
      </c>
      <c r="N37" t="s">
        <v>25</v>
      </c>
      <c r="O37" t="s">
        <v>15</v>
      </c>
      <c r="P37" t="s">
        <v>16</v>
      </c>
      <c r="Q37" t="s">
        <v>19</v>
      </c>
      <c r="R37" t="s">
        <v>18</v>
      </c>
      <c r="S37">
        <v>436</v>
      </c>
      <c r="T37">
        <v>486</v>
      </c>
      <c r="U37">
        <v>595</v>
      </c>
      <c r="V37">
        <v>584</v>
      </c>
    </row>
    <row r="38" spans="2:22" x14ac:dyDescent="0.25">
      <c r="B38" t="s">
        <v>40</v>
      </c>
      <c r="N38" t="s">
        <v>25</v>
      </c>
      <c r="O38" t="s">
        <v>15</v>
      </c>
      <c r="P38" t="s">
        <v>16</v>
      </c>
      <c r="Q38" t="s">
        <v>20</v>
      </c>
      <c r="R38" t="s">
        <v>18</v>
      </c>
      <c r="S38">
        <v>345500</v>
      </c>
      <c r="T38">
        <v>480000</v>
      </c>
      <c r="U38">
        <v>633000</v>
      </c>
      <c r="V38">
        <v>850000</v>
      </c>
    </row>
    <row r="39" spans="2:22" x14ac:dyDescent="0.25">
      <c r="N39" t="s">
        <v>25</v>
      </c>
      <c r="O39" t="s">
        <v>15</v>
      </c>
      <c r="P39" t="s">
        <v>21</v>
      </c>
      <c r="Q39" t="s">
        <v>17</v>
      </c>
      <c r="R39" t="s">
        <v>18</v>
      </c>
      <c r="S39">
        <v>88782</v>
      </c>
      <c r="T39">
        <v>147138</v>
      </c>
      <c r="U39">
        <v>223681</v>
      </c>
      <c r="V39">
        <v>357367</v>
      </c>
    </row>
    <row r="40" spans="2:22" x14ac:dyDescent="0.25">
      <c r="N40" t="s">
        <v>25</v>
      </c>
      <c r="O40" t="s">
        <v>15</v>
      </c>
      <c r="P40" t="s">
        <v>21</v>
      </c>
      <c r="Q40" t="s">
        <v>19</v>
      </c>
      <c r="R40" t="s">
        <v>18</v>
      </c>
      <c r="S40">
        <v>158</v>
      </c>
      <c r="T40">
        <v>170</v>
      </c>
      <c r="U40">
        <v>192</v>
      </c>
      <c r="V40">
        <v>204</v>
      </c>
    </row>
    <row r="41" spans="2:22" x14ac:dyDescent="0.25">
      <c r="N41" t="s">
        <v>25</v>
      </c>
      <c r="O41" t="s">
        <v>15</v>
      </c>
      <c r="P41" t="s">
        <v>21</v>
      </c>
      <c r="Q41" t="s">
        <v>20</v>
      </c>
      <c r="R41" t="s">
        <v>18</v>
      </c>
      <c r="S41">
        <v>483700</v>
      </c>
      <c r="T41">
        <v>672000</v>
      </c>
      <c r="U41">
        <v>1002300</v>
      </c>
      <c r="V41">
        <v>1500000</v>
      </c>
    </row>
    <row r="42" spans="2:22" x14ac:dyDescent="0.25">
      <c r="N42" t="s">
        <v>25</v>
      </c>
      <c r="O42" t="s">
        <v>22</v>
      </c>
      <c r="P42" t="s">
        <v>16</v>
      </c>
      <c r="Q42" t="s">
        <v>17</v>
      </c>
      <c r="R42" t="s">
        <v>18</v>
      </c>
      <c r="S42">
        <v>34071</v>
      </c>
      <c r="T42">
        <v>65029</v>
      </c>
      <c r="U42">
        <v>141593</v>
      </c>
      <c r="V42">
        <v>173871</v>
      </c>
    </row>
    <row r="43" spans="2:22" x14ac:dyDescent="0.25">
      <c r="N43" t="s">
        <v>25</v>
      </c>
      <c r="O43" t="s">
        <v>22</v>
      </c>
      <c r="P43" t="s">
        <v>16</v>
      </c>
      <c r="Q43" t="s">
        <v>19</v>
      </c>
      <c r="R43" t="s">
        <v>18</v>
      </c>
      <c r="S43">
        <v>109</v>
      </c>
      <c r="T43">
        <v>170</v>
      </c>
      <c r="U43">
        <v>205</v>
      </c>
      <c r="V43">
        <v>216</v>
      </c>
    </row>
    <row r="44" spans="2:22" x14ac:dyDescent="0.25">
      <c r="N44" t="s">
        <v>25</v>
      </c>
      <c r="O44" t="s">
        <v>22</v>
      </c>
      <c r="P44" t="s">
        <v>16</v>
      </c>
      <c r="Q44" t="s">
        <v>20</v>
      </c>
      <c r="R44" t="s">
        <v>18</v>
      </c>
      <c r="S44">
        <v>172800</v>
      </c>
      <c r="T44">
        <v>225000</v>
      </c>
      <c r="U44">
        <v>316500</v>
      </c>
      <c r="V44">
        <v>400000</v>
      </c>
    </row>
    <row r="45" spans="2:22" x14ac:dyDescent="0.25">
      <c r="N45" t="s">
        <v>25</v>
      </c>
      <c r="O45" t="s">
        <v>22</v>
      </c>
      <c r="P45" t="s">
        <v>21</v>
      </c>
      <c r="Q45" t="s">
        <v>17</v>
      </c>
      <c r="R45" t="s">
        <v>18</v>
      </c>
      <c r="S45">
        <v>27003</v>
      </c>
      <c r="T45">
        <v>51956</v>
      </c>
      <c r="U45">
        <v>112224</v>
      </c>
      <c r="V45">
        <v>134101</v>
      </c>
    </row>
    <row r="46" spans="2:22" x14ac:dyDescent="0.25">
      <c r="N46" t="s">
        <v>25</v>
      </c>
      <c r="O46" t="s">
        <v>22</v>
      </c>
      <c r="P46" t="s">
        <v>21</v>
      </c>
      <c r="Q46" t="s">
        <v>19</v>
      </c>
      <c r="R46" t="s">
        <v>18</v>
      </c>
      <c r="S46">
        <v>61</v>
      </c>
      <c r="T46">
        <v>84</v>
      </c>
      <c r="U46">
        <v>102</v>
      </c>
      <c r="V46">
        <v>99</v>
      </c>
    </row>
    <row r="47" spans="2:22" x14ac:dyDescent="0.25">
      <c r="N47" t="s">
        <v>25</v>
      </c>
      <c r="O47" t="s">
        <v>22</v>
      </c>
      <c r="P47" t="s">
        <v>21</v>
      </c>
      <c r="Q47" t="s">
        <v>20</v>
      </c>
      <c r="R47" t="s">
        <v>18</v>
      </c>
      <c r="S47">
        <v>287500</v>
      </c>
      <c r="T47">
        <v>360000</v>
      </c>
      <c r="U47">
        <v>517000</v>
      </c>
      <c r="V47">
        <v>800000</v>
      </c>
    </row>
    <row r="48" spans="2:22" x14ac:dyDescent="0.25">
      <c r="N48" t="s">
        <v>25</v>
      </c>
      <c r="O48" t="s">
        <v>23</v>
      </c>
      <c r="P48" t="s">
        <v>16</v>
      </c>
      <c r="Q48" t="s">
        <v>17</v>
      </c>
      <c r="R48" t="s">
        <v>18</v>
      </c>
      <c r="S48">
        <v>45719</v>
      </c>
      <c r="T48">
        <v>56095</v>
      </c>
      <c r="U48">
        <v>103237</v>
      </c>
      <c r="V48">
        <v>112117</v>
      </c>
    </row>
    <row r="49" spans="14:22" x14ac:dyDescent="0.25">
      <c r="N49" t="s">
        <v>25</v>
      </c>
      <c r="O49" t="s">
        <v>23</v>
      </c>
      <c r="P49" t="s">
        <v>16</v>
      </c>
      <c r="Q49" t="s">
        <v>19</v>
      </c>
      <c r="R49" t="s">
        <v>18</v>
      </c>
      <c r="S49">
        <v>259</v>
      </c>
      <c r="T49">
        <v>257</v>
      </c>
      <c r="U49">
        <v>353</v>
      </c>
      <c r="V49">
        <v>350</v>
      </c>
    </row>
    <row r="50" spans="14:22" x14ac:dyDescent="0.25">
      <c r="N50" t="s">
        <v>25</v>
      </c>
      <c r="O50" t="s">
        <v>23</v>
      </c>
      <c r="P50" t="s">
        <v>16</v>
      </c>
      <c r="Q50" t="s">
        <v>20</v>
      </c>
      <c r="R50" t="s">
        <v>18</v>
      </c>
      <c r="S50">
        <v>165900</v>
      </c>
      <c r="T50">
        <v>204000</v>
      </c>
      <c r="U50">
        <v>260700</v>
      </c>
      <c r="V50">
        <v>266000</v>
      </c>
    </row>
    <row r="51" spans="14:22" x14ac:dyDescent="0.25">
      <c r="N51" t="s">
        <v>25</v>
      </c>
      <c r="O51" t="s">
        <v>23</v>
      </c>
      <c r="P51" t="s">
        <v>21</v>
      </c>
      <c r="Q51" t="s">
        <v>17</v>
      </c>
      <c r="R51" t="s">
        <v>18</v>
      </c>
      <c r="S51">
        <v>8442</v>
      </c>
      <c r="T51">
        <v>10098</v>
      </c>
      <c r="U51">
        <v>25332</v>
      </c>
      <c r="V51">
        <v>39747</v>
      </c>
    </row>
    <row r="52" spans="14:22" x14ac:dyDescent="0.25">
      <c r="N52" t="s">
        <v>25</v>
      </c>
      <c r="O52" t="s">
        <v>23</v>
      </c>
      <c r="P52" t="s">
        <v>21</v>
      </c>
      <c r="Q52" t="s">
        <v>19</v>
      </c>
      <c r="R52" t="s">
        <v>18</v>
      </c>
      <c r="S52">
        <v>56</v>
      </c>
      <c r="T52">
        <v>44</v>
      </c>
      <c r="U52">
        <v>81</v>
      </c>
      <c r="V52">
        <v>94</v>
      </c>
    </row>
    <row r="53" spans="14:22" x14ac:dyDescent="0.25">
      <c r="N53" t="s">
        <v>25</v>
      </c>
      <c r="O53" t="s">
        <v>23</v>
      </c>
      <c r="P53" t="s">
        <v>21</v>
      </c>
      <c r="Q53" t="s">
        <v>20</v>
      </c>
      <c r="R53" t="s">
        <v>18</v>
      </c>
      <c r="S53">
        <v>124400</v>
      </c>
      <c r="T53">
        <v>219600</v>
      </c>
      <c r="U53">
        <v>211000</v>
      </c>
      <c r="V53">
        <v>280000</v>
      </c>
    </row>
    <row r="54" spans="14:22" x14ac:dyDescent="0.25">
      <c r="N54" t="s">
        <v>25</v>
      </c>
      <c r="O54" t="s">
        <v>24</v>
      </c>
      <c r="P54" t="s">
        <v>16</v>
      </c>
      <c r="Q54" t="s">
        <v>17</v>
      </c>
      <c r="R54" t="s">
        <v>18</v>
      </c>
      <c r="S54">
        <v>8252</v>
      </c>
      <c r="T54" t="s">
        <v>26</v>
      </c>
      <c r="U54">
        <v>26167</v>
      </c>
      <c r="V54">
        <v>35402</v>
      </c>
    </row>
    <row r="55" spans="14:22" x14ac:dyDescent="0.25">
      <c r="N55" t="s">
        <v>25</v>
      </c>
      <c r="O55" t="s">
        <v>24</v>
      </c>
      <c r="P55" t="s">
        <v>16</v>
      </c>
      <c r="Q55" t="s">
        <v>19</v>
      </c>
      <c r="R55" t="s">
        <v>18</v>
      </c>
      <c r="S55">
        <v>44</v>
      </c>
      <c r="T55" t="s">
        <v>26</v>
      </c>
      <c r="U55">
        <v>81</v>
      </c>
      <c r="V55">
        <v>75</v>
      </c>
    </row>
    <row r="56" spans="14:22" x14ac:dyDescent="0.25">
      <c r="N56" t="s">
        <v>25</v>
      </c>
      <c r="O56" t="s">
        <v>24</v>
      </c>
      <c r="P56" t="s">
        <v>16</v>
      </c>
      <c r="Q56" t="s">
        <v>20</v>
      </c>
      <c r="R56" t="s">
        <v>18</v>
      </c>
      <c r="S56">
        <v>149300</v>
      </c>
      <c r="T56" t="s">
        <v>26</v>
      </c>
      <c r="U56">
        <v>211000</v>
      </c>
      <c r="V56">
        <v>363000</v>
      </c>
    </row>
    <row r="57" spans="14:22" x14ac:dyDescent="0.25">
      <c r="N57" t="s">
        <v>25</v>
      </c>
      <c r="O57" t="s">
        <v>24</v>
      </c>
      <c r="P57" t="s">
        <v>21</v>
      </c>
      <c r="Q57" t="s">
        <v>17</v>
      </c>
      <c r="R57" t="s">
        <v>18</v>
      </c>
      <c r="S57">
        <v>5142</v>
      </c>
      <c r="T57" t="s">
        <v>26</v>
      </c>
      <c r="U57">
        <v>16558</v>
      </c>
      <c r="V57">
        <v>23548</v>
      </c>
    </row>
    <row r="58" spans="14:22" x14ac:dyDescent="0.25">
      <c r="N58" t="s">
        <v>25</v>
      </c>
      <c r="O58" t="s">
        <v>24</v>
      </c>
      <c r="P58" t="s">
        <v>21</v>
      </c>
      <c r="Q58" t="s">
        <v>19</v>
      </c>
      <c r="R58" t="s">
        <v>18</v>
      </c>
      <c r="S58">
        <v>24</v>
      </c>
      <c r="T58" t="s">
        <v>26</v>
      </c>
      <c r="U58">
        <v>40</v>
      </c>
      <c r="V58">
        <v>38</v>
      </c>
    </row>
    <row r="59" spans="14:22" x14ac:dyDescent="0.25">
      <c r="N59" t="s">
        <v>25</v>
      </c>
      <c r="O59" t="s">
        <v>24</v>
      </c>
      <c r="P59" t="s">
        <v>21</v>
      </c>
      <c r="Q59" t="s">
        <v>20</v>
      </c>
      <c r="R59" t="s">
        <v>18</v>
      </c>
      <c r="S59">
        <v>165900</v>
      </c>
      <c r="T59" t="s">
        <v>26</v>
      </c>
      <c r="U59">
        <v>232100</v>
      </c>
      <c r="V59">
        <v>470000</v>
      </c>
    </row>
    <row r="60" spans="14:22" x14ac:dyDescent="0.25">
      <c r="N60" t="s">
        <v>27</v>
      </c>
    </row>
    <row r="61" spans="14:22" x14ac:dyDescent="0.25">
      <c r="N61" t="s">
        <v>28</v>
      </c>
      <c r="O61" t="s">
        <v>29</v>
      </c>
    </row>
    <row r="62" spans="14:22" x14ac:dyDescent="0.25">
      <c r="N62" t="s">
        <v>26</v>
      </c>
      <c r="O62" t="s">
        <v>30</v>
      </c>
    </row>
    <row r="63" spans="14:22" x14ac:dyDescent="0.25">
      <c r="N63" t="s">
        <v>31</v>
      </c>
    </row>
    <row r="64" spans="14:22" x14ac:dyDescent="0.25">
      <c r="N64">
        <v>1</v>
      </c>
      <c r="O64" t="s">
        <v>32</v>
      </c>
    </row>
    <row r="65" spans="14:15" x14ac:dyDescent="0.25">
      <c r="N65">
        <v>2</v>
      </c>
      <c r="O65" t="s">
        <v>33</v>
      </c>
    </row>
    <row r="66" spans="14:15" x14ac:dyDescent="0.25">
      <c r="N66">
        <v>9</v>
      </c>
      <c r="O66" t="s">
        <v>34</v>
      </c>
    </row>
    <row r="67" spans="14:15" x14ac:dyDescent="0.25">
      <c r="N67">
        <v>10</v>
      </c>
      <c r="O67" t="s">
        <v>35</v>
      </c>
    </row>
    <row r="68" spans="14:15" x14ac:dyDescent="0.25">
      <c r="N68">
        <v>11</v>
      </c>
      <c r="O68" t="s">
        <v>36</v>
      </c>
    </row>
    <row r="69" spans="14:15" x14ac:dyDescent="0.25">
      <c r="N69">
        <v>12</v>
      </c>
      <c r="O69" t="s">
        <v>37</v>
      </c>
    </row>
    <row r="70" spans="14:15" x14ac:dyDescent="0.25">
      <c r="N70" t="s">
        <v>38</v>
      </c>
    </row>
    <row r="71" spans="14:15" x14ac:dyDescent="0.25">
      <c r="N71" t="s">
        <v>39</v>
      </c>
    </row>
    <row r="72" spans="14:15" x14ac:dyDescent="0.25">
      <c r="N72" t="s">
        <v>40</v>
      </c>
    </row>
  </sheetData>
  <hyperlinks>
    <hyperlink ref="E1"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Nathan</dc:creator>
  <cp:lastModifiedBy>Nathan</cp:lastModifiedBy>
  <dcterms:created xsi:type="dcterms:W3CDTF">2018-01-11T05:55:41Z</dcterms:created>
  <dcterms:modified xsi:type="dcterms:W3CDTF">2018-01-11T23:37:15Z</dcterms:modified>
</cp:coreProperties>
</file>